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<sst xmlns="http://schemas.openxmlformats.org/spreadsheetml/2006/main" count="736" uniqueCount="85">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</sst>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4" fontId="37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 t="shared" ref="V42:X44" si="11">D42+G42+J42+M42+P42+S42</f>
        <v>115</v>
      </c>
      <c r="W42" s="72">
        <f t="shared" si="11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2">D11+D15+D19+D23+D27+D31+D35+D39</f>
        <v>5988.42</v>
      </c>
      <c r="E43" s="84">
        <f t="shared" si="12"/>
        <v>47.19</v>
      </c>
      <c r="F43" s="85">
        <f t="shared" si="12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si="11"/>
        <v>7171.579999999999</v>
      </c>
      <c r="W43" s="75">
        <f t="shared" si="11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2"/>
        <v>12921.69</v>
      </c>
      <c r="E44" s="87">
        <f t="shared" si="12"/>
        <v>61.88</v>
      </c>
      <c r="F44" s="88">
        <f t="shared" si="12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1"/>
        <v>15051.085000000001</v>
      </c>
      <c r="W44" s="78">
        <f t="shared" si="11"/>
        <v>1853.8679999999997</v>
      </c>
      <c r="X44" s="79">
        <f t="shared" si="11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J44" si="0">H10+H14+H18+H22+H26+H30+H34+H38</f>
        <v>0</v>
      </c>
      <c r="I42" s="146">
        <f t="shared" si="0"/>
        <v>0</v>
      </c>
      <c r="J42" s="80">
        <f>J10+J14+J18+J22+J26+J30+J34+J38</f>
        <v>8</v>
      </c>
      <c r="K42" s="81">
        <f>K10+K14+K18+K22+K26+K30+K34+K38</f>
        <v>25</v>
      </c>
      <c r="L42" s="81">
        <f>L10+L14+L18+L22+L26+L30+L34+L38</f>
        <v>8</v>
      </c>
      <c r="M42" s="81">
        <f>M10+M14+M18+M22+M26+M30+M34+M38</f>
        <v>17</v>
      </c>
      <c r="N42" s="82">
        <f>N10+N14+N18+N22+N26+N30+N34+N38</f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1">D11+D15+D19+D23+D27+D31+D35+D39</f>
        <v>0</v>
      </c>
      <c r="E43" s="84">
        <f t="shared" si="1"/>
        <v>0</v>
      </c>
      <c r="F43" s="85">
        <f t="shared" si="1"/>
        <v>0</v>
      </c>
      <c r="G43" s="92">
        <f>G11+G15+G19+G23+G27+G31+G35+G39</f>
        <v>0</v>
      </c>
      <c r="H43" s="84">
        <f t="shared" si="0"/>
        <v>0</v>
      </c>
      <c r="I43" s="147">
        <f t="shared" si="0"/>
        <v>0</v>
      </c>
      <c r="J43" s="83">
        <f t="shared" si="0"/>
        <v>31.36</v>
      </c>
      <c r="K43" s="84">
        <f t="shared" ref="K43:N44" si="2">K11+K15+K19+K23+K27+K31+K35+K39</f>
        <v>180.67000000000002</v>
      </c>
      <c r="L43" s="84">
        <f t="shared" si="2"/>
        <v>602.15</v>
      </c>
      <c r="M43" s="84">
        <f t="shared" si="2"/>
        <v>744.5379999999999</v>
      </c>
      <c r="N43" s="85">
        <f t="shared" si="2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1"/>
        <v>0</v>
      </c>
      <c r="E44" s="87">
        <f t="shared" si="1"/>
        <v>0</v>
      </c>
      <c r="F44" s="88">
        <f t="shared" si="1"/>
        <v>0</v>
      </c>
      <c r="G44" s="93">
        <f>G12+G16+G20+G24+G28+G32+G36+G40</f>
        <v>0</v>
      </c>
      <c r="H44" s="87">
        <f t="shared" si="0"/>
        <v>0</v>
      </c>
      <c r="I44" s="148">
        <f t="shared" si="0"/>
        <v>0</v>
      </c>
      <c r="J44" s="86">
        <f t="shared" si="0"/>
        <v>36</v>
      </c>
      <c r="K44" s="87">
        <f t="shared" si="2"/>
        <v>413.76</v>
      </c>
      <c r="L44" s="87">
        <f t="shared" si="2"/>
        <v>1637.0879999999997</v>
      </c>
      <c r="M44" s="87">
        <f t="shared" si="2"/>
        <v>2151.6899999999996</v>
      </c>
      <c r="N44" s="88">
        <f t="shared" si="2"/>
        <v>438329.83200000005</v>
      </c>
    </row>
    <row r="45" spans="1:15" ht="78.75" customHeight="1" x14ac:dyDescent="0.35">
      <c r="B45" s="539"/>
      <c r="C45" s="539"/>
      <c r="D45" s="539"/>
      <c r="E45" s="539"/>
      <c r="F45" s="539"/>
      <c r="G45" s="539"/>
      <c r="H45" s="539"/>
      <c r="I45" s="539"/>
      <c r="J45" s="539"/>
      <c r="K45" s="6"/>
      <c r="L45" s="6"/>
      <c r="M45" s="6"/>
      <c r="N45" s="5"/>
    </row>
    <row r="46" spans="1:15" ht="21" customHeight="1" x14ac:dyDescent="0.35">
      <c r="B46" s="538"/>
      <c r="C46" s="538"/>
      <c r="D46" s="538"/>
      <c r="E46" s="538"/>
      <c r="F46" s="538"/>
      <c r="G46" s="538"/>
      <c r="H46" s="538"/>
      <c r="I46" s="538"/>
      <c r="J46" s="538"/>
      <c r="K46" s="288"/>
      <c r="L46" s="288"/>
      <c r="M46" s="288"/>
      <c r="N46" s="288"/>
    </row>
    <row r="47" spans="1:15" ht="40.5" customHeight="1" x14ac:dyDescent="0.45">
      <c r="B47" s="538"/>
      <c r="C47" s="538"/>
      <c r="D47" s="538"/>
      <c r="E47" s="538"/>
      <c r="F47" s="538"/>
      <c r="G47" s="538"/>
      <c r="H47" s="538"/>
      <c r="I47" s="538"/>
      <c r="J47" s="538"/>
      <c r="K47" s="313"/>
      <c r="L47" s="313"/>
      <c r="M47" s="288"/>
      <c r="N47" s="288"/>
    </row>
    <row r="48" spans="1:15" ht="102.75" customHeight="1" x14ac:dyDescent="0.35">
      <c r="B48" s="538"/>
      <c r="C48" s="538"/>
      <c r="D48" s="538"/>
      <c r="E48" s="538"/>
      <c r="F48" s="538"/>
      <c r="G48" s="538"/>
      <c r="H48" s="538"/>
      <c r="I48" s="538"/>
      <c r="J48" s="538"/>
      <c r="K48" s="5"/>
      <c r="L48" s="5"/>
      <c r="M48" s="5"/>
      <c r="N48" s="5"/>
    </row>
    <row r="49" spans="2:14" ht="21" x14ac:dyDescent="0.35">
      <c r="B49" s="538"/>
      <c r="C49" s="538"/>
      <c r="D49" s="538"/>
      <c r="E49" s="538"/>
      <c r="F49" s="538"/>
      <c r="G49" s="538"/>
      <c r="H49" s="538"/>
      <c r="I49" s="538"/>
      <c r="J49" s="538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>D12+D16+D20+D24+D28+D32+D36+D40</f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1" t="s">
        <v>43</v>
      </c>
      <c r="C46" s="542"/>
      <c r="D46" s="542"/>
      <c r="E46" s="54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11</v>
      </c>
      <c r="E42" s="81">
        <f t="shared" si="0"/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235.65</v>
      </c>
      <c r="E43" s="84">
        <f t="shared" si="0"/>
        <v>283.95999999999998</v>
      </c>
      <c r="F43" s="84">
        <f t="shared" si="0"/>
        <v>0</v>
      </c>
      <c r="G43" s="84">
        <f t="shared" si="0"/>
        <v>0</v>
      </c>
      <c r="H43" s="85">
        <f t="shared" si="0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707.26499999999999</v>
      </c>
      <c r="E44" s="87">
        <f t="shared" si="0"/>
        <v>793.34499999999991</v>
      </c>
      <c r="F44" s="87">
        <f t="shared" si="0"/>
        <v>0</v>
      </c>
      <c r="G44" s="87">
        <f t="shared" si="0"/>
        <v>0</v>
      </c>
      <c r="H44" s="88">
        <f t="shared" si="0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W44" si="0">H10+H14+H18+H22+H26+H30+H34+H38</f>
        <v>0</v>
      </c>
      <c r="I42" s="82">
        <f t="shared" si="0"/>
        <v>0</v>
      </c>
      <c r="J42" s="80">
        <f t="shared" ref="J42:W42" si="1">J10+J14+J18+J22+J26+J30+J34+J38</f>
        <v>0</v>
      </c>
      <c r="K42" s="81">
        <f t="shared" si="1"/>
        <v>0</v>
      </c>
      <c r="L42" s="82">
        <f t="shared" si="1"/>
        <v>0</v>
      </c>
      <c r="M42" s="80">
        <f t="shared" si="1"/>
        <v>0</v>
      </c>
      <c r="N42" s="81">
        <f t="shared" si="1"/>
        <v>0</v>
      </c>
      <c r="O42" s="82">
        <f t="shared" si="1"/>
        <v>0</v>
      </c>
      <c r="P42" s="80">
        <f t="shared" si="1"/>
        <v>0</v>
      </c>
      <c r="Q42" s="81">
        <f t="shared" si="1"/>
        <v>0</v>
      </c>
      <c r="R42" s="146">
        <f t="shared" si="1"/>
        <v>0</v>
      </c>
      <c r="S42" s="80">
        <f t="shared" si="1"/>
        <v>1</v>
      </c>
      <c r="T42" s="81">
        <f t="shared" si="1"/>
        <v>1</v>
      </c>
      <c r="U42" s="81">
        <f t="shared" si="1"/>
        <v>0</v>
      </c>
      <c r="V42" s="81">
        <f t="shared" si="1"/>
        <v>0</v>
      </c>
      <c r="W42" s="82">
        <f t="shared" si="1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2">D11+D15+D19+D23+D27+D31+D35+D39</f>
        <v>0</v>
      </c>
      <c r="E43" s="84">
        <f t="shared" si="2"/>
        <v>0</v>
      </c>
      <c r="F43" s="85">
        <f t="shared" si="2"/>
        <v>0</v>
      </c>
      <c r="G43" s="92">
        <f>G11+G15+G19+G23+G27+G31+G35+G39</f>
        <v>0</v>
      </c>
      <c r="H43" s="84">
        <f t="shared" si="0"/>
        <v>0</v>
      </c>
      <c r="I43" s="85">
        <f t="shared" si="0"/>
        <v>0</v>
      </c>
      <c r="J43" s="83">
        <f t="shared" si="0"/>
        <v>0</v>
      </c>
      <c r="K43" s="84">
        <f t="shared" si="0"/>
        <v>0</v>
      </c>
      <c r="L43" s="85">
        <f t="shared" si="0"/>
        <v>0</v>
      </c>
      <c r="M43" s="83">
        <f t="shared" si="0"/>
        <v>0</v>
      </c>
      <c r="N43" s="84">
        <f t="shared" si="0"/>
        <v>0</v>
      </c>
      <c r="O43" s="85">
        <f t="shared" si="0"/>
        <v>0</v>
      </c>
      <c r="P43" s="83">
        <f t="shared" si="0"/>
        <v>0</v>
      </c>
      <c r="Q43" s="84">
        <f t="shared" si="0"/>
        <v>0</v>
      </c>
      <c r="R43" s="147">
        <f t="shared" si="0"/>
        <v>0</v>
      </c>
      <c r="S43" s="83">
        <f t="shared" si="0"/>
        <v>232.7</v>
      </c>
      <c r="T43" s="84">
        <f t="shared" si="0"/>
        <v>5.7</v>
      </c>
      <c r="U43" s="84">
        <f t="shared" si="0"/>
        <v>0</v>
      </c>
      <c r="V43" s="84">
        <f t="shared" si="0"/>
        <v>0</v>
      </c>
      <c r="W43" s="85">
        <f t="shared" si="0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2"/>
        <v>0</v>
      </c>
      <c r="E44" s="87">
        <f t="shared" si="2"/>
        <v>0</v>
      </c>
      <c r="F44" s="88">
        <f t="shared" si="2"/>
        <v>0</v>
      </c>
      <c r="G44" s="93">
        <f>G12+G16+G20+G24+G28+G32+G36+G40</f>
        <v>0</v>
      </c>
      <c r="H44" s="87">
        <f t="shared" si="0"/>
        <v>0</v>
      </c>
      <c r="I44" s="88">
        <f t="shared" si="0"/>
        <v>0</v>
      </c>
      <c r="J44" s="86">
        <f t="shared" si="0"/>
        <v>0</v>
      </c>
      <c r="K44" s="87">
        <f t="shared" si="0"/>
        <v>0</v>
      </c>
      <c r="L44" s="88">
        <f t="shared" si="0"/>
        <v>0</v>
      </c>
      <c r="M44" s="86">
        <f t="shared" si="0"/>
        <v>0</v>
      </c>
      <c r="N44" s="87">
        <f t="shared" si="0"/>
        <v>0</v>
      </c>
      <c r="O44" s="88">
        <f t="shared" si="0"/>
        <v>0</v>
      </c>
      <c r="P44" s="86">
        <f t="shared" si="0"/>
        <v>0</v>
      </c>
      <c r="Q44" s="87">
        <f t="shared" si="0"/>
        <v>0</v>
      </c>
      <c r="R44" s="148">
        <f t="shared" si="0"/>
        <v>0</v>
      </c>
      <c r="S44" s="86">
        <f t="shared" si="0"/>
        <v>477.07</v>
      </c>
      <c r="T44" s="87">
        <f t="shared" si="0"/>
        <v>19.456</v>
      </c>
      <c r="U44" s="87">
        <f t="shared" si="0"/>
        <v>0</v>
      </c>
      <c r="V44" s="87">
        <f t="shared" si="0"/>
        <v>0</v>
      </c>
      <c r="W44" s="88">
        <f t="shared" si="0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1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1">D11+D15+D19+D23+D27+D31+D35+D39</f>
        <v>5988.42</v>
      </c>
      <c r="E43" s="84">
        <f t="shared" si="11"/>
        <v>47.19</v>
      </c>
      <c r="F43" s="85">
        <f t="shared" si="11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ref="V43:X44" si="12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1"/>
        <v>12921.69</v>
      </c>
      <c r="E44" s="87">
        <f t="shared" si="11"/>
        <v>61.88</v>
      </c>
      <c r="F44" s="88">
        <f t="shared" si="11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2"/>
        <v>15051.085000000001</v>
      </c>
      <c r="W44" s="78" t="s">
        <v>52</v>
      </c>
      <c r="X44" s="79">
        <f t="shared" si="12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 t="shared" ref="AH18:AL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f t="shared" si="2"/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f t="shared" si="2"/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f t="shared" si="2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 t="shared" ref="AH22:AL24" si="3">AC22+X22+S22+N22+I22+D22</f>
        <v>2</v>
      </c>
      <c r="AI22" s="72">
        <f t="shared" si="3"/>
        <v>6</v>
      </c>
      <c r="AJ22" s="72">
        <f t="shared" si="3"/>
        <v>1</v>
      </c>
      <c r="AK22" s="72">
        <f t="shared" si="3"/>
        <v>1</v>
      </c>
      <c r="AL22" s="73">
        <f t="shared" si="3"/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si="3"/>
        <v>5517.76</v>
      </c>
      <c r="AI23" s="75">
        <f t="shared" si="3"/>
        <v>11213.75</v>
      </c>
      <c r="AJ23" s="75">
        <f t="shared" si="3"/>
        <v>550.1</v>
      </c>
      <c r="AK23" s="75">
        <f t="shared" si="3"/>
        <v>550.1</v>
      </c>
      <c r="AL23" s="76">
        <f t="shared" si="3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3"/>
        <v>12074.35</v>
      </c>
      <c r="AI24" s="78">
        <f t="shared" si="3"/>
        <v>28694.46</v>
      </c>
      <c r="AJ24" s="78">
        <f t="shared" si="3"/>
        <v>1531.6</v>
      </c>
      <c r="AK24" s="78">
        <f t="shared" si="3"/>
        <v>1531.6</v>
      </c>
      <c r="AL24" s="79">
        <f t="shared" si="3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 t="shared" ref="AH26:AL28" si="4">AC26+X26+S26+N26+I26+D26</f>
        <v>4</v>
      </c>
      <c r="AI26" s="72">
        <f t="shared" si="4"/>
        <v>8</v>
      </c>
      <c r="AJ26" s="72">
        <f t="shared" si="4"/>
        <v>0</v>
      </c>
      <c r="AK26" s="72">
        <f t="shared" si="4"/>
        <v>1</v>
      </c>
      <c r="AL26" s="73">
        <f t="shared" si="4"/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si="4"/>
        <v>1034.76</v>
      </c>
      <c r="AI27" s="75">
        <f t="shared" si="4"/>
        <v>1563.67</v>
      </c>
      <c r="AJ27" s="75">
        <f t="shared" si="4"/>
        <v>0</v>
      </c>
      <c r="AK27" s="75">
        <f t="shared" si="4"/>
        <v>41.8</v>
      </c>
      <c r="AL27" s="76">
        <f t="shared" si="4"/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4"/>
        <v>2273.4299999999998</v>
      </c>
      <c r="AI28" s="78">
        <f t="shared" si="4"/>
        <v>2936.36</v>
      </c>
      <c r="AJ28" s="78">
        <f t="shared" si="4"/>
        <v>0</v>
      </c>
      <c r="AK28" s="78">
        <f t="shared" si="4"/>
        <v>91.87</v>
      </c>
      <c r="AL28" s="79">
        <f t="shared" si="4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 t="shared" ref="AH30:AL32" si="5">AC30+X30+S30+N30+I30+D30</f>
        <v>5</v>
      </c>
      <c r="AI30" s="72">
        <f t="shared" si="5"/>
        <v>10</v>
      </c>
      <c r="AJ30" s="72">
        <f t="shared" si="5"/>
        <v>1</v>
      </c>
      <c r="AK30" s="72">
        <f t="shared" si="5"/>
        <v>2</v>
      </c>
      <c r="AL30" s="73">
        <f t="shared" si="5"/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si="5"/>
        <v>146.18</v>
      </c>
      <c r="AI31" s="75">
        <f t="shared" si="5"/>
        <v>240.02999999999997</v>
      </c>
      <c r="AJ31" s="75">
        <f t="shared" si="5"/>
        <v>41.8</v>
      </c>
      <c r="AK31" s="75">
        <f t="shared" si="5"/>
        <v>85.9</v>
      </c>
      <c r="AL31" s="76">
        <f t="shared" si="5"/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5"/>
        <v>216.11500000000001</v>
      </c>
      <c r="AI32" s="78">
        <f t="shared" si="5"/>
        <v>483.26499999999999</v>
      </c>
      <c r="AJ32" s="78">
        <f t="shared" si="5"/>
        <v>91.87</v>
      </c>
      <c r="AK32" s="78">
        <f t="shared" si="5"/>
        <v>371.87</v>
      </c>
      <c r="AL32" s="79">
        <f t="shared" si="5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 t="shared" ref="AH34:AL36" si="6">AC34+X34+S34+N34+I34+D34</f>
        <v>2</v>
      </c>
      <c r="AI34" s="72">
        <f t="shared" si="6"/>
        <v>11</v>
      </c>
      <c r="AJ34" s="72">
        <f t="shared" si="6"/>
        <v>11</v>
      </c>
      <c r="AK34" s="72">
        <f t="shared" si="6"/>
        <v>16</v>
      </c>
      <c r="AL34" s="73">
        <f t="shared" si="6"/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si="6"/>
        <v>8.14</v>
      </c>
      <c r="AI35" s="75">
        <f t="shared" si="6"/>
        <v>102.60000000000001</v>
      </c>
      <c r="AJ35" s="75">
        <f t="shared" si="6"/>
        <v>33.706000000000003</v>
      </c>
      <c r="AK35" s="75">
        <f t="shared" si="6"/>
        <v>85.149999999999991</v>
      </c>
      <c r="AL35" s="76">
        <f t="shared" si="6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6"/>
        <v>11.67</v>
      </c>
      <c r="AI36" s="78">
        <f t="shared" si="6"/>
        <v>284.88</v>
      </c>
      <c r="AJ36" s="78">
        <f t="shared" si="6"/>
        <v>60.018000000000001</v>
      </c>
      <c r="AK36" s="78">
        <f t="shared" si="6"/>
        <v>195.87</v>
      </c>
      <c r="AL36" s="79">
        <f t="shared" si="6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 t="shared" ref="AH38:AL40" si="7">AC38+X38+S38+N38+I38+D38</f>
        <v>102</v>
      </c>
      <c r="AI38" s="72">
        <f t="shared" si="7"/>
        <v>369</v>
      </c>
      <c r="AJ38" s="72">
        <f t="shared" si="7"/>
        <v>32</v>
      </c>
      <c r="AK38" s="72">
        <f t="shared" si="7"/>
        <v>271</v>
      </c>
      <c r="AL38" s="73">
        <f t="shared" si="7"/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si="7"/>
        <v>464.74</v>
      </c>
      <c r="AI39" s="75">
        <f t="shared" si="7"/>
        <v>1712.55</v>
      </c>
      <c r="AJ39" s="75">
        <f t="shared" si="7"/>
        <v>136.53700000000001</v>
      </c>
      <c r="AK39" s="75">
        <f t="shared" si="7"/>
        <v>1281.2080000000001</v>
      </c>
      <c r="AL39" s="76">
        <f t="shared" si="7"/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7"/>
        <v>475.52</v>
      </c>
      <c r="AI40" s="78">
        <f t="shared" si="7"/>
        <v>1954.8360000000002</v>
      </c>
      <c r="AJ40" s="78">
        <f t="shared" si="7"/>
        <v>170.38</v>
      </c>
      <c r="AK40" s="78">
        <f t="shared" si="7"/>
        <v>1511.19</v>
      </c>
      <c r="AL40" s="79">
        <f t="shared" si="7"/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2" si="8">D10+D14+D18+D22+D26+D30+D34+D38</f>
        <v>65</v>
      </c>
      <c r="E42" s="183">
        <f t="shared" si="8"/>
        <v>278</v>
      </c>
      <c r="F42" s="183">
        <f t="shared" si="8"/>
        <v>9</v>
      </c>
      <c r="G42" s="183">
        <f t="shared" si="8"/>
        <v>179</v>
      </c>
      <c r="H42" s="184">
        <f t="shared" si="8"/>
        <v>4074</v>
      </c>
      <c r="I42" s="182">
        <f t="shared" si="8"/>
        <v>3</v>
      </c>
      <c r="J42" s="183">
        <f t="shared" si="8"/>
        <v>15</v>
      </c>
      <c r="K42" s="183">
        <f t="shared" si="8"/>
        <v>14</v>
      </c>
      <c r="L42" s="183">
        <f t="shared" si="8"/>
        <v>42</v>
      </c>
      <c r="M42" s="184">
        <f t="shared" si="8"/>
        <v>690</v>
      </c>
      <c r="N42" s="182">
        <f t="shared" si="8"/>
        <v>8</v>
      </c>
      <c r="O42" s="183">
        <f t="shared" si="8"/>
        <v>25</v>
      </c>
      <c r="P42" s="183">
        <f t="shared" si="8"/>
        <v>8</v>
      </c>
      <c r="Q42" s="183">
        <f t="shared" si="8"/>
        <v>17</v>
      </c>
      <c r="R42" s="184">
        <f t="shared" si="8"/>
        <v>638</v>
      </c>
      <c r="S42" s="182">
        <f t="shared" si="8"/>
        <v>27</v>
      </c>
      <c r="T42" s="183">
        <f t="shared" ref="T42:AK42" si="9">T10+T14+T18+T22+T26+T30+T34+T38</f>
        <v>66</v>
      </c>
      <c r="U42" s="183">
        <f t="shared" si="9"/>
        <v>14</v>
      </c>
      <c r="V42" s="183">
        <f t="shared" si="9"/>
        <v>53</v>
      </c>
      <c r="W42" s="184">
        <f t="shared" si="9"/>
        <v>1033</v>
      </c>
      <c r="X42" s="182">
        <f t="shared" si="9"/>
        <v>11</v>
      </c>
      <c r="Y42" s="183">
        <f t="shared" si="9"/>
        <v>19</v>
      </c>
      <c r="Z42" s="183">
        <f t="shared" si="9"/>
        <v>0</v>
      </c>
      <c r="AA42" s="183">
        <f t="shared" si="9"/>
        <v>0</v>
      </c>
      <c r="AB42" s="184">
        <f t="shared" si="9"/>
        <v>402</v>
      </c>
      <c r="AC42" s="182">
        <f t="shared" si="9"/>
        <v>1</v>
      </c>
      <c r="AD42" s="183">
        <f t="shared" si="9"/>
        <v>1</v>
      </c>
      <c r="AE42" s="183">
        <f t="shared" si="9"/>
        <v>0</v>
      </c>
      <c r="AF42" s="183">
        <f t="shared" si="9"/>
        <v>0</v>
      </c>
      <c r="AG42" s="184">
        <f t="shared" si="9"/>
        <v>52</v>
      </c>
      <c r="AH42" s="182">
        <f t="shared" si="9"/>
        <v>115</v>
      </c>
      <c r="AI42" s="183">
        <f t="shared" si="9"/>
        <v>404</v>
      </c>
      <c r="AJ42" s="183">
        <f t="shared" si="9"/>
        <v>45</v>
      </c>
      <c r="AK42" s="183">
        <f t="shared" si="9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>D11+D15+D19+D23+D27+D31+D35+D39</f>
        <v>5988.42</v>
      </c>
      <c r="E43" s="84">
        <f t="shared" ref="E43:AK43" si="10">E11+E15+E19+E23+E27+E31+E35+E39</f>
        <v>10323.77</v>
      </c>
      <c r="F43" s="84">
        <f t="shared" si="10"/>
        <v>47.19</v>
      </c>
      <c r="G43" s="84">
        <f t="shared" si="10"/>
        <v>940.67</v>
      </c>
      <c r="H43" s="85">
        <f t="shared" si="10"/>
        <v>274535.85199999996</v>
      </c>
      <c r="I43" s="83">
        <f t="shared" si="10"/>
        <v>82.47</v>
      </c>
      <c r="J43" s="84">
        <f t="shared" si="10"/>
        <v>131.66000000000003</v>
      </c>
      <c r="K43" s="84">
        <f t="shared" si="10"/>
        <v>58.2</v>
      </c>
      <c r="L43" s="84">
        <f t="shared" si="10"/>
        <v>156.26</v>
      </c>
      <c r="M43" s="85">
        <f t="shared" si="10"/>
        <v>23099.22</v>
      </c>
      <c r="N43" s="83">
        <f t="shared" si="10"/>
        <v>31.36</v>
      </c>
      <c r="O43" s="84">
        <f t="shared" si="10"/>
        <v>180.67000000000002</v>
      </c>
      <c r="P43" s="84">
        <f t="shared" si="10"/>
        <v>602.15</v>
      </c>
      <c r="Q43" s="84">
        <f t="shared" si="10"/>
        <v>744.5379999999999</v>
      </c>
      <c r="R43" s="85">
        <f t="shared" si="10"/>
        <v>173362.18299999999</v>
      </c>
      <c r="S43" s="83">
        <f t="shared" si="10"/>
        <v>600.98</v>
      </c>
      <c r="T43" s="84">
        <f t="shared" si="10"/>
        <v>3906.8399999999997</v>
      </c>
      <c r="U43" s="84">
        <f t="shared" si="10"/>
        <v>54.603000000000002</v>
      </c>
      <c r="V43" s="84">
        <f t="shared" si="10"/>
        <v>202.69</v>
      </c>
      <c r="W43" s="85">
        <f t="shared" si="10"/>
        <v>24646.572000000004</v>
      </c>
      <c r="X43" s="83">
        <f t="shared" si="10"/>
        <v>235.65</v>
      </c>
      <c r="Y43" s="84">
        <f t="shared" si="10"/>
        <v>283.95999999999998</v>
      </c>
      <c r="Z43" s="84">
        <f t="shared" si="10"/>
        <v>0</v>
      </c>
      <c r="AA43" s="84">
        <f t="shared" si="10"/>
        <v>0</v>
      </c>
      <c r="AB43" s="85">
        <f t="shared" si="10"/>
        <v>16619.144999999997</v>
      </c>
      <c r="AC43" s="83">
        <f t="shared" si="10"/>
        <v>232.7</v>
      </c>
      <c r="AD43" s="84">
        <f t="shared" si="10"/>
        <v>5.7</v>
      </c>
      <c r="AE43" s="84">
        <f t="shared" si="10"/>
        <v>0</v>
      </c>
      <c r="AF43" s="84">
        <f t="shared" si="10"/>
        <v>0</v>
      </c>
      <c r="AG43" s="85">
        <f t="shared" si="10"/>
        <v>1662.1100000000001</v>
      </c>
      <c r="AH43" s="83">
        <f t="shared" si="10"/>
        <v>7171.5800000000008</v>
      </c>
      <c r="AI43" s="84">
        <f t="shared" si="10"/>
        <v>14832.6</v>
      </c>
      <c r="AJ43" s="84">
        <f t="shared" si="10"/>
        <v>762.14300000000003</v>
      </c>
      <c r="AK43" s="84">
        <f t="shared" si="10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>D12+D16+D20+D24+D28+D32+D36+D40</f>
        <v>12921.69</v>
      </c>
      <c r="E44" s="87">
        <f t="shared" ref="E44:AL44" si="11">E12+E16+E20+E24+E28+E32+E36+E40</f>
        <v>23596.34</v>
      </c>
      <c r="F44" s="87">
        <f t="shared" si="11"/>
        <v>61.88</v>
      </c>
      <c r="G44" s="87">
        <f t="shared" si="11"/>
        <v>1078.69</v>
      </c>
      <c r="H44" s="88">
        <f t="shared" si="11"/>
        <v>774175.6</v>
      </c>
      <c r="I44" s="86">
        <f t="shared" si="11"/>
        <v>56.61</v>
      </c>
      <c r="J44" s="87">
        <f t="shared" si="11"/>
        <v>155.21</v>
      </c>
      <c r="K44" s="87">
        <f t="shared" si="11"/>
        <v>90.8</v>
      </c>
      <c r="L44" s="87">
        <f t="shared" si="11"/>
        <v>232.42000000000002</v>
      </c>
      <c r="M44" s="88">
        <f t="shared" si="11"/>
        <v>108012.65000000001</v>
      </c>
      <c r="N44" s="86">
        <f t="shared" si="11"/>
        <v>36</v>
      </c>
      <c r="O44" s="87">
        <f t="shared" si="11"/>
        <v>413.76</v>
      </c>
      <c r="P44" s="87">
        <f t="shared" si="11"/>
        <v>1637.0879999999997</v>
      </c>
      <c r="Q44" s="87">
        <f t="shared" si="11"/>
        <v>2151.6899999999996</v>
      </c>
      <c r="R44" s="88">
        <f t="shared" si="11"/>
        <v>438329.83200000005</v>
      </c>
      <c r="S44" s="86">
        <f t="shared" si="11"/>
        <v>852.44999999999993</v>
      </c>
      <c r="T44" s="87">
        <f t="shared" si="11"/>
        <v>9375.6899999999987</v>
      </c>
      <c r="U44" s="87">
        <f t="shared" si="11"/>
        <v>64.099999999999994</v>
      </c>
      <c r="V44" s="87">
        <f t="shared" si="11"/>
        <v>239.6</v>
      </c>
      <c r="W44" s="88">
        <f t="shared" si="11"/>
        <v>61620.585999999996</v>
      </c>
      <c r="X44" s="86">
        <f t="shared" si="11"/>
        <v>707.26499999999999</v>
      </c>
      <c r="Y44" s="87">
        <f t="shared" si="11"/>
        <v>793.34499999999991</v>
      </c>
      <c r="Z44" s="87">
        <f t="shared" si="11"/>
        <v>0</v>
      </c>
      <c r="AA44" s="87">
        <f t="shared" si="11"/>
        <v>0</v>
      </c>
      <c r="AB44" s="88">
        <f t="shared" si="11"/>
        <v>56221.252999999997</v>
      </c>
      <c r="AC44" s="86">
        <f t="shared" si="11"/>
        <v>477.07</v>
      </c>
      <c r="AD44" s="87">
        <f t="shared" si="11"/>
        <v>19.456</v>
      </c>
      <c r="AE44" s="87">
        <f t="shared" si="11"/>
        <v>0</v>
      </c>
      <c r="AF44" s="87">
        <f t="shared" si="11"/>
        <v>0</v>
      </c>
      <c r="AG44" s="88">
        <f t="shared" si="11"/>
        <v>6145.134</v>
      </c>
      <c r="AH44" s="86">
        <f t="shared" si="11"/>
        <v>15051.085000000001</v>
      </c>
      <c r="AI44" s="87">
        <f t="shared" si="11"/>
        <v>34353.800999999999</v>
      </c>
      <c r="AJ44" s="87">
        <f t="shared" si="11"/>
        <v>1853.8679999999999</v>
      </c>
      <c r="AK44" s="87">
        <f t="shared" si="11"/>
        <v>3702.3999999999996</v>
      </c>
      <c r="AL44" s="88">
        <f t="shared" si="11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17" sqref="O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38</v>
      </c>
      <c r="F12" s="375">
        <v>141.88999999999999</v>
      </c>
      <c r="G12" s="375">
        <v>32</v>
      </c>
      <c r="H12" s="375">
        <v>125.06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221</v>
      </c>
      <c r="F13" s="375">
        <v>800.04</v>
      </c>
      <c r="G13" s="375">
        <v>234</v>
      </c>
      <c r="H13" s="375">
        <v>846.46</v>
      </c>
      <c r="I13" s="375">
        <v>7</v>
      </c>
      <c r="J13" s="375">
        <v>24.36</v>
      </c>
      <c r="K13" s="375">
        <v>3</v>
      </c>
      <c r="L13" s="375">
        <v>0</v>
      </c>
      <c r="M13" s="375">
        <v>4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15</v>
      </c>
      <c r="F14" s="375">
        <v>138.99</v>
      </c>
      <c r="G14" s="375">
        <v>7</v>
      </c>
      <c r="H14" s="375">
        <v>23.943999999999999</v>
      </c>
      <c r="I14" s="375">
        <v>5</v>
      </c>
      <c r="J14" s="375">
        <v>51.956000000000003</v>
      </c>
      <c r="K14" s="375">
        <v>0</v>
      </c>
      <c r="L14" s="375">
        <v>0</v>
      </c>
      <c r="M14" s="375">
        <v>5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15</v>
      </c>
      <c r="F15" s="375">
        <v>112.21</v>
      </c>
      <c r="G15" s="375">
        <v>7</v>
      </c>
      <c r="H15" s="375">
        <v>78.260000000000005</v>
      </c>
      <c r="I15" s="375">
        <v>6</v>
      </c>
      <c r="J15" s="375">
        <v>18.420000000000002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8</v>
      </c>
      <c r="F16" s="375">
        <v>30.26</v>
      </c>
      <c r="G16" s="375">
        <v>9</v>
      </c>
      <c r="H16" s="375">
        <v>35.409999999999997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>
        <v>3</v>
      </c>
      <c r="F17" s="375">
        <v>64.36</v>
      </c>
      <c r="G17" s="375">
        <v>3</v>
      </c>
      <c r="H17" s="375">
        <v>66.040000000000006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1</v>
      </c>
      <c r="F19" s="375">
        <v>5</v>
      </c>
      <c r="G19" s="375">
        <v>1</v>
      </c>
      <c r="H19" s="375">
        <v>5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>
        <v>6</v>
      </c>
      <c r="F20" s="393">
        <v>725</v>
      </c>
      <c r="G20" s="375">
        <v>8</v>
      </c>
      <c r="H20" s="393">
        <v>731.82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>SUM(E12:E20)</f>
        <v>307</v>
      </c>
      <c r="F21" s="377">
        <f>SUM(F12:F20)</f>
        <v>2017.75</v>
      </c>
      <c r="G21" s="377">
        <f>SUM(G12:G20)</f>
        <v>301</v>
      </c>
      <c r="H21" s="377">
        <f>SUM(H12:H20)</f>
        <v>1911.9940000000001</v>
      </c>
      <c r="I21" s="377">
        <f>I12+I13+I14+I15+I16+I17+I18+I19+I20</f>
        <v>18</v>
      </c>
      <c r="J21" s="377">
        <f>J12+J13+J14+J15+J16+J17+J18+J19+J20</f>
        <v>94.736000000000004</v>
      </c>
      <c r="K21" s="377">
        <f>K12+K13+K14+K15+K16+K17+K18+K19+K20</f>
        <v>3</v>
      </c>
      <c r="L21" s="377">
        <f>L12+L13+L14+L15+L16+L17+L18+L19+L20</f>
        <v>0</v>
      </c>
      <c r="M21" s="377">
        <f>M12+M13+M14+M15+M16+M17+M18+M19+M20</f>
        <v>9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20" sqref="E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92">
        <v>13</v>
      </c>
      <c r="F12" s="392">
        <v>63</v>
      </c>
      <c r="G12" s="392">
        <v>16</v>
      </c>
      <c r="H12" s="392">
        <v>76</v>
      </c>
      <c r="I12" s="392"/>
      <c r="J12" s="392"/>
      <c r="K12" s="392"/>
      <c r="L12" s="392"/>
      <c r="M12" s="392"/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92">
        <v>13</v>
      </c>
      <c r="F13" s="392">
        <v>71.900000000000006</v>
      </c>
      <c r="G13" s="392">
        <v>11</v>
      </c>
      <c r="H13" s="392">
        <v>61.9</v>
      </c>
      <c r="I13" s="392"/>
      <c r="J13" s="392"/>
      <c r="K13" s="392"/>
      <c r="L13" s="392"/>
      <c r="M13" s="392"/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92">
        <v>2</v>
      </c>
      <c r="F14" s="392">
        <v>29.2</v>
      </c>
      <c r="G14" s="392">
        <v>3</v>
      </c>
      <c r="H14" s="392">
        <v>34.200000000000003</v>
      </c>
      <c r="I14" s="392"/>
      <c r="J14" s="392"/>
      <c r="K14" s="392"/>
      <c r="L14" s="392"/>
      <c r="M14" s="392"/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92">
        <v>2</v>
      </c>
      <c r="F15" s="392">
        <v>24.1</v>
      </c>
      <c r="G15" s="392">
        <v>2</v>
      </c>
      <c r="H15" s="392">
        <v>24.1</v>
      </c>
      <c r="I15" s="392"/>
      <c r="J15" s="392"/>
      <c r="K15" s="392"/>
      <c r="L15" s="392"/>
      <c r="M15" s="392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2">
        <v>2</v>
      </c>
      <c r="F16" s="392">
        <v>6</v>
      </c>
      <c r="G16" s="392">
        <v>2</v>
      </c>
      <c r="H16" s="392">
        <v>6</v>
      </c>
      <c r="I16" s="392"/>
      <c r="J16" s="392"/>
      <c r="K16" s="392"/>
      <c r="L16" s="392"/>
      <c r="M16" s="392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2">
        <v>1</v>
      </c>
      <c r="F17" s="392">
        <v>34.07</v>
      </c>
      <c r="G17" s="392">
        <v>1</v>
      </c>
      <c r="H17" s="392">
        <v>34.07</v>
      </c>
      <c r="I17" s="392"/>
      <c r="J17" s="392"/>
      <c r="K17" s="392"/>
      <c r="L17" s="392"/>
      <c r="M17" s="392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2"/>
      <c r="F18" s="392"/>
      <c r="G18" s="392"/>
      <c r="H18" s="392"/>
      <c r="I18" s="392"/>
      <c r="J18" s="392"/>
      <c r="K18" s="392"/>
      <c r="L18" s="392"/>
      <c r="M18" s="392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2"/>
      <c r="F19" s="392"/>
      <c r="G19" s="392"/>
      <c r="H19" s="392"/>
      <c r="I19" s="392"/>
      <c r="J19" s="392"/>
      <c r="K19" s="392"/>
      <c r="L19" s="392"/>
      <c r="M19" s="392"/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92"/>
      <c r="F20" s="392"/>
      <c r="G20" s="392"/>
      <c r="H20" s="392"/>
      <c r="I20" s="392"/>
      <c r="J20" s="392"/>
      <c r="K20" s="392"/>
      <c r="L20" s="392"/>
      <c r="M20" s="392"/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 t="shared" ref="E21:M21" si="0">E12+E13+E14+E15+E16+E17+E18+E19+E20</f>
        <v>33</v>
      </c>
      <c r="F21" s="377">
        <f t="shared" si="0"/>
        <v>228.26999999999998</v>
      </c>
      <c r="G21" s="377">
        <f t="shared" si="0"/>
        <v>35</v>
      </c>
      <c r="H21" s="377">
        <f t="shared" si="0"/>
        <v>236.27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6" sqref="G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1</v>
      </c>
      <c r="F13" s="375">
        <v>5</v>
      </c>
      <c r="G13" s="375">
        <v>1</v>
      </c>
      <c r="H13" s="375">
        <v>5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>
        <v>0</v>
      </c>
      <c r="F20" s="393">
        <v>0</v>
      </c>
      <c r="G20" s="375">
        <v>0</v>
      </c>
      <c r="H20" s="393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91">
        <f>SUM(E12:E20)</f>
        <v>1</v>
      </c>
      <c r="F21" s="391">
        <f>SUM(F12:F20)</f>
        <v>5</v>
      </c>
      <c r="G21" s="391">
        <f>SUM(G12:G20)</f>
        <v>1</v>
      </c>
      <c r="H21" s="391">
        <f>SUM(H12:H20)</f>
        <v>5</v>
      </c>
      <c r="I21" s="391">
        <f>I12+I13+I14+I15+I16+I17+I18+I19+I20</f>
        <v>0</v>
      </c>
      <c r="J21" s="391">
        <f>J12+J13+J14+J15+J16+J17+J18+J19+J20</f>
        <v>0</v>
      </c>
      <c r="K21" s="391">
        <f>K12+K13+K14+K15+K16+K17+K18+K19+K20</f>
        <v>0</v>
      </c>
      <c r="L21" s="391">
        <f>L12+L13+L14+L15+L16+L17+L18+L19+L20</f>
        <v>0</v>
      </c>
      <c r="M21" s="391">
        <f>M12+M13+M14+M15+M16+M17+M18+M19+M20</f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17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17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 t="shared" ref="AH18:AK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 t="shared" ref="AH22:AK24" si="3">AC22+X22+S22+N22+I22+D22</f>
        <v>2</v>
      </c>
      <c r="AI22" s="72">
        <f t="shared" si="3"/>
        <v>5</v>
      </c>
      <c r="AJ22" s="72">
        <f t="shared" si="3"/>
        <v>0</v>
      </c>
      <c r="AK22" s="72">
        <f t="shared" si="3"/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si="3"/>
        <v>5517.76</v>
      </c>
      <c r="AI23" s="75">
        <f t="shared" si="3"/>
        <v>8247.75</v>
      </c>
      <c r="AJ23" s="75">
        <f t="shared" si="3"/>
        <v>0</v>
      </c>
      <c r="AK23" s="75">
        <f t="shared" si="3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3"/>
        <v>12074.35</v>
      </c>
      <c r="AI24" s="78">
        <f t="shared" si="3"/>
        <v>20708.04</v>
      </c>
      <c r="AJ24" s="78">
        <f t="shared" si="3"/>
        <v>0</v>
      </c>
      <c r="AK24" s="78">
        <f t="shared" si="3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K28" si="4">AE26+Z26+U26+P26+K26+F26</f>
        <v>0</v>
      </c>
      <c r="AK26" s="72">
        <f t="shared" si="4"/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>AC27+X27+S27+N27+I27+D27</f>
        <v>112.1</v>
      </c>
      <c r="AI27" s="75">
        <f>AD27+Y27+T27+O27+J27+E27</f>
        <v>636.70000000000005</v>
      </c>
      <c r="AJ27" s="75">
        <f t="shared" si="4"/>
        <v>0</v>
      </c>
      <c r="AK27" s="75">
        <f t="shared" si="4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>AC28+X28+S28+N28+I28+D28</f>
        <v>405.41</v>
      </c>
      <c r="AI28" s="78">
        <f>AD28+Y28+T28+O28+J28+E28</f>
        <v>1080.01</v>
      </c>
      <c r="AJ28" s="78">
        <f t="shared" si="4"/>
        <v>0</v>
      </c>
      <c r="AK28" s="78">
        <f t="shared" si="4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 t="shared" ref="AH30:AK32" si="5">AC30+X30+S30+N30+I30+D30</f>
        <v>0</v>
      </c>
      <c r="AI30" s="72">
        <f t="shared" si="5"/>
        <v>0</v>
      </c>
      <c r="AJ30" s="72">
        <f t="shared" si="5"/>
        <v>0</v>
      </c>
      <c r="AK30" s="72">
        <f t="shared" si="5"/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5"/>
        <v>0</v>
      </c>
      <c r="AI32" s="78">
        <f t="shared" si="5"/>
        <v>0</v>
      </c>
      <c r="AJ32" s="78">
        <f t="shared" si="5"/>
        <v>0</v>
      </c>
      <c r="AK32" s="78">
        <f t="shared" si="5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 t="shared" ref="AH34:AK36" si="6">AC34+X34+S34+N34+I34+D34</f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si="6"/>
        <v>0</v>
      </c>
      <c r="AI35" s="75">
        <f t="shared" si="6"/>
        <v>0</v>
      </c>
      <c r="AJ35" s="75">
        <f t="shared" si="6"/>
        <v>0</v>
      </c>
      <c r="AK35" s="75">
        <f t="shared" si="6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6"/>
        <v>0</v>
      </c>
      <c r="AI36" s="78">
        <f t="shared" si="6"/>
        <v>0</v>
      </c>
      <c r="AJ36" s="78">
        <f t="shared" si="6"/>
        <v>0</v>
      </c>
      <c r="AK36" s="78">
        <f t="shared" si="6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 t="shared" ref="AH38:AK40" si="7">AC38+X38+S38+N38+I38+D38</f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si="7"/>
        <v>0</v>
      </c>
      <c r="AI39" s="75">
        <f t="shared" si="7"/>
        <v>0</v>
      </c>
      <c r="AJ39" s="75">
        <f t="shared" si="7"/>
        <v>0</v>
      </c>
      <c r="AK39" s="75">
        <f t="shared" si="7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7"/>
        <v>0</v>
      </c>
      <c r="AI40" s="78">
        <f t="shared" si="7"/>
        <v>0</v>
      </c>
      <c r="AJ40" s="78">
        <f t="shared" si="7"/>
        <v>0</v>
      </c>
      <c r="AK40" s="78">
        <f t="shared" si="7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8">E10+E14+E18+E22+E26+E30+E34+E38</f>
        <v>9</v>
      </c>
      <c r="F42" s="81">
        <f t="shared" si="8"/>
        <v>0</v>
      </c>
      <c r="G42" s="81">
        <f t="shared" si="8"/>
        <v>0</v>
      </c>
      <c r="H42" s="82">
        <f t="shared" si="8"/>
        <v>0</v>
      </c>
      <c r="I42" s="9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2">
        <f t="shared" si="8"/>
        <v>0</v>
      </c>
      <c r="N42" s="91">
        <f t="shared" si="8"/>
        <v>0</v>
      </c>
      <c r="O42" s="81">
        <f t="shared" si="8"/>
        <v>0</v>
      </c>
      <c r="P42" s="81">
        <f t="shared" si="8"/>
        <v>0</v>
      </c>
      <c r="Q42" s="81">
        <f t="shared" si="8"/>
        <v>0</v>
      </c>
      <c r="R42" s="82">
        <f t="shared" si="8"/>
        <v>0</v>
      </c>
      <c r="S42" s="91">
        <f t="shared" si="8"/>
        <v>0</v>
      </c>
      <c r="T42" s="81">
        <f t="shared" si="8"/>
        <v>0</v>
      </c>
      <c r="U42" s="81">
        <f t="shared" si="8"/>
        <v>0</v>
      </c>
      <c r="V42" s="81">
        <f t="shared" si="8"/>
        <v>0</v>
      </c>
      <c r="W42" s="82">
        <f t="shared" si="8"/>
        <v>0</v>
      </c>
      <c r="X42" s="91">
        <f t="shared" si="8"/>
        <v>0</v>
      </c>
      <c r="Y42" s="81">
        <f t="shared" si="8"/>
        <v>0</v>
      </c>
      <c r="Z42" s="81">
        <f t="shared" si="8"/>
        <v>0</v>
      </c>
      <c r="AA42" s="81">
        <f t="shared" si="8"/>
        <v>0</v>
      </c>
      <c r="AB42" s="184">
        <f>AB38+AB34+AB30+AB26+AB22+AB18+AB14+AB10</f>
        <v>0</v>
      </c>
      <c r="AC42" s="91">
        <f t="shared" si="8"/>
        <v>0</v>
      </c>
      <c r="AD42" s="81">
        <f t="shared" si="8"/>
        <v>0</v>
      </c>
      <c r="AE42" s="81">
        <f t="shared" si="8"/>
        <v>0</v>
      </c>
      <c r="AF42" s="81">
        <f t="shared" si="8"/>
        <v>0</v>
      </c>
      <c r="AG42" s="82">
        <f t="shared" si="8"/>
        <v>0</v>
      </c>
      <c r="AH42" s="91">
        <f t="shared" si="8"/>
        <v>3</v>
      </c>
      <c r="AI42" s="81">
        <f t="shared" si="8"/>
        <v>9</v>
      </c>
      <c r="AJ42" s="81">
        <f t="shared" si="8"/>
        <v>0</v>
      </c>
      <c r="AK42" s="81">
        <f t="shared" si="8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>D11+D15+D19+D23+D27+D31+D35+D39</f>
        <v>5629.8600000000006</v>
      </c>
      <c r="E43" s="84">
        <f t="shared" ref="E43:AL43" si="9">E11+E15+E19+E23+E27+E31+E35+E39</f>
        <v>8884.4500000000007</v>
      </c>
      <c r="F43" s="84">
        <f t="shared" si="9"/>
        <v>0</v>
      </c>
      <c r="G43" s="84">
        <f t="shared" si="9"/>
        <v>0</v>
      </c>
      <c r="H43" s="85">
        <f t="shared" si="9"/>
        <v>0</v>
      </c>
      <c r="I43" s="92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5">
        <f t="shared" si="9"/>
        <v>0</v>
      </c>
      <c r="N43" s="92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5">
        <f t="shared" si="9"/>
        <v>0</v>
      </c>
      <c r="S43" s="92">
        <f t="shared" si="9"/>
        <v>0</v>
      </c>
      <c r="T43" s="84">
        <f t="shared" si="9"/>
        <v>0</v>
      </c>
      <c r="U43" s="84">
        <f t="shared" si="9"/>
        <v>0</v>
      </c>
      <c r="V43" s="84">
        <f t="shared" si="9"/>
        <v>0</v>
      </c>
      <c r="W43" s="85">
        <f t="shared" si="9"/>
        <v>0</v>
      </c>
      <c r="X43" s="92">
        <f t="shared" si="9"/>
        <v>0</v>
      </c>
      <c r="Y43" s="84">
        <f t="shared" si="9"/>
        <v>0</v>
      </c>
      <c r="Z43" s="84">
        <f t="shared" si="9"/>
        <v>0</v>
      </c>
      <c r="AA43" s="84">
        <f t="shared" si="9"/>
        <v>0</v>
      </c>
      <c r="AB43" s="318">
        <f>AB39+AB35+AB31+AB27+AB23+AB19+AB15+AB11</f>
        <v>0</v>
      </c>
      <c r="AC43" s="92">
        <f t="shared" si="9"/>
        <v>0</v>
      </c>
      <c r="AD43" s="84">
        <f t="shared" si="9"/>
        <v>0</v>
      </c>
      <c r="AE43" s="84">
        <f t="shared" si="9"/>
        <v>0</v>
      </c>
      <c r="AF43" s="84">
        <f t="shared" si="9"/>
        <v>0</v>
      </c>
      <c r="AG43" s="85">
        <f t="shared" si="9"/>
        <v>0</v>
      </c>
      <c r="AH43" s="92">
        <f t="shared" si="9"/>
        <v>5629.8600000000006</v>
      </c>
      <c r="AI43" s="84">
        <f t="shared" si="9"/>
        <v>8884.4500000000007</v>
      </c>
      <c r="AJ43" s="84">
        <f t="shared" si="9"/>
        <v>0</v>
      </c>
      <c r="AK43" s="84">
        <f t="shared" si="9"/>
        <v>0</v>
      </c>
      <c r="AL43" s="85">
        <f t="shared" si="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>D12+D16+D20+D24+D28+D32+D36+D40</f>
        <v>12479.76</v>
      </c>
      <c r="E44" s="87">
        <f t="shared" ref="E44:AL44" si="10">E12+E16+E20+E24+E28+E32+E36+E40</f>
        <v>21788.05</v>
      </c>
      <c r="F44" s="87">
        <f t="shared" si="10"/>
        <v>0</v>
      </c>
      <c r="G44" s="87">
        <f t="shared" si="10"/>
        <v>0</v>
      </c>
      <c r="H44" s="88">
        <f t="shared" si="10"/>
        <v>0</v>
      </c>
      <c r="I44" s="93">
        <f t="shared" si="10"/>
        <v>0</v>
      </c>
      <c r="J44" s="87">
        <f t="shared" si="10"/>
        <v>0</v>
      </c>
      <c r="K44" s="87">
        <f t="shared" si="10"/>
        <v>0</v>
      </c>
      <c r="L44" s="87">
        <f t="shared" si="10"/>
        <v>0</v>
      </c>
      <c r="M44" s="88">
        <f t="shared" si="10"/>
        <v>0</v>
      </c>
      <c r="N44" s="93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8">
        <f t="shared" si="10"/>
        <v>0</v>
      </c>
      <c r="S44" s="93">
        <f t="shared" si="10"/>
        <v>0</v>
      </c>
      <c r="T44" s="87">
        <f t="shared" si="10"/>
        <v>0</v>
      </c>
      <c r="U44" s="87">
        <f t="shared" si="10"/>
        <v>0</v>
      </c>
      <c r="V44" s="87">
        <f t="shared" si="10"/>
        <v>0</v>
      </c>
      <c r="W44" s="88">
        <f t="shared" si="10"/>
        <v>0</v>
      </c>
      <c r="X44" s="93">
        <f t="shared" si="10"/>
        <v>0</v>
      </c>
      <c r="Y44" s="87">
        <f t="shared" si="10"/>
        <v>0</v>
      </c>
      <c r="Z44" s="87">
        <f t="shared" si="10"/>
        <v>0</v>
      </c>
      <c r="AA44" s="87">
        <f t="shared" si="10"/>
        <v>0</v>
      </c>
      <c r="AB44" s="319">
        <f>AB40+AB36+AB32+AB28+AB24+AB20+AB16+AB12</f>
        <v>0</v>
      </c>
      <c r="AC44" s="93">
        <f t="shared" si="10"/>
        <v>0</v>
      </c>
      <c r="AD44" s="87">
        <f t="shared" si="10"/>
        <v>0</v>
      </c>
      <c r="AE44" s="87">
        <f t="shared" si="10"/>
        <v>0</v>
      </c>
      <c r="AF44" s="87">
        <f t="shared" si="10"/>
        <v>0</v>
      </c>
      <c r="AG44" s="88">
        <f t="shared" si="10"/>
        <v>0</v>
      </c>
      <c r="AH44" s="93">
        <f t="shared" si="10"/>
        <v>12479.76</v>
      </c>
      <c r="AI44" s="87">
        <f t="shared" si="10"/>
        <v>21788.05</v>
      </c>
      <c r="AJ44" s="87">
        <f t="shared" si="10"/>
        <v>0</v>
      </c>
      <c r="AK44" s="87">
        <f t="shared" si="10"/>
        <v>0</v>
      </c>
      <c r="AL44" s="88">
        <f t="shared" si="10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21"/>
      <c r="D4" s="400" t="s">
        <v>1</v>
      </c>
      <c r="E4" s="471"/>
      <c r="F4" s="471"/>
      <c r="G4" s="471"/>
      <c r="H4" s="521"/>
      <c r="I4" s="174"/>
    </row>
    <row r="5" spans="1:10" ht="24" customHeight="1" thickBot="1" x14ac:dyDescent="0.4">
      <c r="A5" s="11"/>
      <c r="B5" s="522"/>
      <c r="C5" s="523"/>
      <c r="D5" s="524"/>
      <c r="E5" s="526"/>
      <c r="F5" s="526"/>
      <c r="G5" s="526"/>
      <c r="H5" s="525"/>
      <c r="I5" s="174"/>
    </row>
    <row r="6" spans="1:10" ht="21.75" customHeight="1" x14ac:dyDescent="0.35">
      <c r="A6" s="11"/>
      <c r="B6" s="522"/>
      <c r="C6" s="523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24"/>
      <c r="C7" s="525"/>
      <c r="D7" s="527"/>
      <c r="E7" s="528"/>
      <c r="F7" s="528"/>
      <c r="G7" s="528"/>
      <c r="H7" s="529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1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1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1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1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1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1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1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1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1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1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1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1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1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1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1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1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1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1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1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1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1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35" t="s">
        <v>20</v>
      </c>
      <c r="C34" s="53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5" t="s">
        <v>16</v>
      </c>
      <c r="C35" s="53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1" t="s">
        <v>22</v>
      </c>
      <c r="C36" s="53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3" t="s">
        <v>11</v>
      </c>
      <c r="C37" s="534"/>
      <c r="D37" s="534"/>
      <c r="E37" s="534"/>
      <c r="F37" s="534"/>
      <c r="G37" s="534"/>
      <c r="H37" s="534"/>
      <c r="I37" s="172"/>
    </row>
    <row r="38" spans="1:9" s="1" customFormat="1" ht="63" customHeight="1" thickBot="1" x14ac:dyDescent="0.35">
      <c r="A38" s="12"/>
      <c r="B38" s="535" t="s">
        <v>20</v>
      </c>
      <c r="C38" s="53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5" t="s">
        <v>16</v>
      </c>
      <c r="C39" s="53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1" t="s">
        <v>22</v>
      </c>
      <c r="C40" s="53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37"/>
      <c r="E41" s="537"/>
      <c r="F41" s="537"/>
      <c r="G41" s="537"/>
      <c r="H41" s="537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0"/>
      <c r="D51" s="530"/>
      <c r="E51" s="530"/>
      <c r="F51" s="530"/>
      <c r="G51" s="530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2020-09-10T06:21:25Z</dcterms:modified>
</cp:coreProperties>
</file>