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Глава 1 " sheetId="1" r:id="rId1"/>
    <sheet name="Глава2 " sheetId="2" r:id="rId2"/>
    <sheet name="Расчет ФОТ" sheetId="3" state="hidden" r:id="rId3"/>
  </sheets>
  <definedNames>
    <definedName name="_xlnm._FilterDatabase" localSheetId="0" hidden="1">'Глава 1 '!$A$9:$E$206</definedName>
    <definedName name="_xlnm._FilterDatabase" localSheetId="1" hidden="1">'Глава2 '!$A$8:$E$67</definedName>
  </definedNames>
  <calcPr fullCalcOnLoad="1"/>
</workbook>
</file>

<file path=xl/sharedStrings.xml><?xml version="1.0" encoding="utf-8"?>
<sst xmlns="http://schemas.openxmlformats.org/spreadsheetml/2006/main" count="590" uniqueCount="456">
  <si>
    <t>РАЗДЕЛ 11.  ИЗГОТОВЛЕНИЕ И РЕМОНТ ДЕТАЛЕЙ И ЗАПАСНЫХ ЧАСТЕЙ К ГАЗОВОМУ ОБОРУДОВАНИЮ.</t>
  </si>
  <si>
    <t xml:space="preserve"> РЕМОНТ ГАЗОВОГО ОБОРУДОВАНИЯ, КИП И СРЕДСТВ АВТОМАТИКИ</t>
  </si>
  <si>
    <r>
      <t>Глава 1</t>
    </r>
    <r>
      <rPr>
        <sz val="12"/>
        <rFont val="Arial Cyr"/>
        <family val="2"/>
      </rPr>
      <t xml:space="preserve">. </t>
    </r>
    <r>
      <rPr>
        <sz val="10"/>
        <rFont val="Arial Cyr"/>
        <family val="2"/>
      </rPr>
      <t>ИЗГОТОВЛЕНИЕ И РЕМОНТ ДЕТАЛЕЙ И ЗАПАСНЫХ ЧАСТЕЙ К ГАЗОВОМУ ОБОРУДОВАНИЮ.</t>
    </r>
  </si>
  <si>
    <t>РЕМОНТ ГАЗОВОГО ОБОРУДОВАНИЯ</t>
  </si>
  <si>
    <t>Наименование работ и</t>
  </si>
  <si>
    <t>Единица</t>
  </si>
  <si>
    <t xml:space="preserve">Договорная цена,руб. </t>
  </si>
  <si>
    <t>газового оборудования</t>
  </si>
  <si>
    <t>измерения</t>
  </si>
  <si>
    <t>для пред-</t>
  </si>
  <si>
    <t>для</t>
  </si>
  <si>
    <t>приятий</t>
  </si>
  <si>
    <t>населения</t>
  </si>
  <si>
    <t>(без НДС)</t>
  </si>
  <si>
    <t>(c НДС)</t>
  </si>
  <si>
    <t>Плита газовая</t>
  </si>
  <si>
    <t>11.1.1.</t>
  </si>
  <si>
    <t>Изготовление сопла горелки газовой плиты</t>
  </si>
  <si>
    <t>сопло</t>
  </si>
  <si>
    <t>токарь 4 р.</t>
  </si>
  <si>
    <t>11.1.2.</t>
  </si>
  <si>
    <t>Изготовление запальника газовой плиты</t>
  </si>
  <si>
    <t>запальник</t>
  </si>
  <si>
    <t>слесарь 4 р.</t>
  </si>
  <si>
    <t>11.1.3.</t>
  </si>
  <si>
    <t>Изготовление штока к крану плиты</t>
  </si>
  <si>
    <t>шток</t>
  </si>
  <si>
    <t>11.1.4.</t>
  </si>
  <si>
    <t>Изготовление штуцера к газовой плите</t>
  </si>
  <si>
    <t>штуцер</t>
  </si>
  <si>
    <t>11.1.5.</t>
  </si>
  <si>
    <t>Изготовление пружины к крану плиты</t>
  </si>
  <si>
    <t>пружина</t>
  </si>
  <si>
    <t>11.1.6.</t>
  </si>
  <si>
    <t>Изготовление заглушки на кран плиты</t>
  </si>
  <si>
    <t>заглушка</t>
  </si>
  <si>
    <t>11.1.7.</t>
  </si>
  <si>
    <t xml:space="preserve">Изготовление рассекателя на горелку плиты </t>
  </si>
  <si>
    <t xml:space="preserve">                                     импортного производства</t>
  </si>
  <si>
    <t>рассекатель</t>
  </si>
  <si>
    <t xml:space="preserve">                                     отечественного производства</t>
  </si>
  <si>
    <t>"</t>
  </si>
  <si>
    <t>11.1.8.</t>
  </si>
  <si>
    <t>Изготовление переходника к плите</t>
  </si>
  <si>
    <t>переходник</t>
  </si>
  <si>
    <t>11.1.9.</t>
  </si>
  <si>
    <t>Изготовление ручки газовой плиты</t>
  </si>
  <si>
    <t>10 ручек</t>
  </si>
  <si>
    <t>11.1.10.</t>
  </si>
  <si>
    <t>Изготовление ручки для газовых кранов диаметром 15-20 мм</t>
  </si>
  <si>
    <t>ручка</t>
  </si>
  <si>
    <t>11.1.11.</t>
  </si>
  <si>
    <t>Изготовление решетки для двухгорелочной плиты</t>
  </si>
  <si>
    <t>решетка</t>
  </si>
  <si>
    <t>(ПГ-4 с коэф. 1,3)</t>
  </si>
  <si>
    <t>11.1.12.</t>
  </si>
  <si>
    <t>Изготовление дна корпуса газовой плиты</t>
  </si>
  <si>
    <t>дно</t>
  </si>
  <si>
    <t>11.1.13.</t>
  </si>
  <si>
    <t>Изготовление газоподводящей трубки к горелке плиты</t>
  </si>
  <si>
    <t xml:space="preserve">          длиной до 0,4 м с двумя гайками</t>
  </si>
  <si>
    <t>трубка</t>
  </si>
  <si>
    <t xml:space="preserve">          длиной до 0,15 м с двумя гайками</t>
  </si>
  <si>
    <t xml:space="preserve">          длиной до 0,4 м с одной гайкой</t>
  </si>
  <si>
    <t xml:space="preserve">          длиной до 0,15 м с одной гайками</t>
  </si>
  <si>
    <t>11.1.14.</t>
  </si>
  <si>
    <t>Реставрация резьбовой части смесителя плиты</t>
  </si>
  <si>
    <t>операция</t>
  </si>
  <si>
    <t>11.1.15.</t>
  </si>
  <si>
    <t>Ремонт угольника плиты "Вромет"</t>
  </si>
  <si>
    <t>11.1.16.</t>
  </si>
  <si>
    <t>Ремонт коллектора газовой плиты</t>
  </si>
  <si>
    <t>11.1.17.</t>
  </si>
  <si>
    <t>Ремонт кронштейна дверки духового шкафа плиты</t>
  </si>
  <si>
    <t>11.1.18.</t>
  </si>
  <si>
    <t>Капитальный ремонт газовой плиты</t>
  </si>
  <si>
    <t>плита</t>
  </si>
  <si>
    <t>слесарь 5 р.</t>
  </si>
  <si>
    <t>Водонагреватель проточный</t>
  </si>
  <si>
    <t>11.1.19.</t>
  </si>
  <si>
    <t>Изготовление газового узла КГИ-56, ВПГ</t>
  </si>
  <si>
    <t>узел</t>
  </si>
  <si>
    <t>токарь 6 р.</t>
  </si>
  <si>
    <t>11.1.20.</t>
  </si>
  <si>
    <t>Изготовление подводящей трубки к КГИ-56</t>
  </si>
  <si>
    <t>11.1.21.</t>
  </si>
  <si>
    <t>Изготовление штуцера подводящей трубки КГИ-56</t>
  </si>
  <si>
    <t>11.1.22.</t>
  </si>
  <si>
    <t>Изготовление штуцера радиатора КГИ-56</t>
  </si>
  <si>
    <t>11.1.23.</t>
  </si>
  <si>
    <t>Изготовление штуцера "Вентури"</t>
  </si>
  <si>
    <t>11.1.24.</t>
  </si>
  <si>
    <t>Изготовление хвостовика газового узла ВПГ-18</t>
  </si>
  <si>
    <t>хвостовик</t>
  </si>
  <si>
    <t>11.1.25.</t>
  </si>
  <si>
    <t>Изготовление ручки газового узла КГИ-56</t>
  </si>
  <si>
    <t>11.1.26.</t>
  </si>
  <si>
    <t>Изготовление мембраны водяной части редуктора ВПГ</t>
  </si>
  <si>
    <t>мембрана</t>
  </si>
  <si>
    <t>11.1.27.</t>
  </si>
  <si>
    <t>Изготовление переходника для водяного узла КГИ-56</t>
  </si>
  <si>
    <t>11.1.28.</t>
  </si>
  <si>
    <t>Изготовление штока для водяного узла КГИ-56 или ВПГ</t>
  </si>
  <si>
    <t>11.1.29.</t>
  </si>
  <si>
    <t>Изготовление фигурного штока ПГ-6</t>
  </si>
  <si>
    <t>11.1.30.</t>
  </si>
  <si>
    <t>Изготовление колпачков сальника водяной части</t>
  </si>
  <si>
    <t>10 шт.</t>
  </si>
  <si>
    <t>11.1.31.</t>
  </si>
  <si>
    <t>Изготовление трубы отвода горячей воды ВПГ</t>
  </si>
  <si>
    <t>труба</t>
  </si>
  <si>
    <t>11.1.32.</t>
  </si>
  <si>
    <t xml:space="preserve">Изготовление запальника к горелке ВПГ и КГИ </t>
  </si>
  <si>
    <t>11.1.33.</t>
  </si>
  <si>
    <t>Изготовление сопла запальника КГИ-56</t>
  </si>
  <si>
    <t>11.1.34.</t>
  </si>
  <si>
    <t>Изготовление тройника к водонагревателю проточному</t>
  </si>
  <si>
    <t>тройник</t>
  </si>
  <si>
    <t>11.1.35.</t>
  </si>
  <si>
    <t>Изготовление обжимного кольца на горелку ВПГ</t>
  </si>
  <si>
    <t>кольцо</t>
  </si>
  <si>
    <t>11.1.36.</t>
  </si>
  <si>
    <t>Изготовление медной трубки для ВПГ-23 длиной 460 мм</t>
  </si>
  <si>
    <t xml:space="preserve">                                                                      длиной 520 мм</t>
  </si>
  <si>
    <t>11.1.37.</t>
  </si>
  <si>
    <t>Изготовление коллектора ВПГ</t>
  </si>
  <si>
    <t>коллектор</t>
  </si>
  <si>
    <t>11.1.38.</t>
  </si>
  <si>
    <t>Изготовление трубки к радиатору КГИ-56</t>
  </si>
  <si>
    <t>11.1.39.</t>
  </si>
  <si>
    <t>Изготовление радиатора для ВПГ или КГИ-56</t>
  </si>
  <si>
    <t>радиатор</t>
  </si>
  <si>
    <t>11.1.40.</t>
  </si>
  <si>
    <t xml:space="preserve">Изготовление накидной гайки М16х1,5 или 3/8" </t>
  </si>
  <si>
    <t>к радиатору КГИ-56</t>
  </si>
  <si>
    <t>гайка</t>
  </si>
  <si>
    <t>11.1.41.</t>
  </si>
  <si>
    <t>Пайка трубок к радиатору КГИ-56 и ВПГ-18</t>
  </si>
  <si>
    <t>11.1.42.</t>
  </si>
  <si>
    <t>Пайка калачей к радиатору КГИ-56 и ВПГ-18</t>
  </si>
  <si>
    <t>11.1.43.</t>
  </si>
  <si>
    <t xml:space="preserve">Замена штуцера на радиаторе ВПГ </t>
  </si>
  <si>
    <t>11.1.44.</t>
  </si>
  <si>
    <t>Замена обжимного кольца горелки ВПГ</t>
  </si>
  <si>
    <t>11.1.45.</t>
  </si>
  <si>
    <t>Ремонт газовых частей всех типов газовых колонок (сверле-</t>
  </si>
  <si>
    <t>ремонт</t>
  </si>
  <si>
    <t>ние отверстий под болты, нарезка резьбы, разборка,</t>
  </si>
  <si>
    <t>смазка, сборка)</t>
  </si>
  <si>
    <t>11.1.46.</t>
  </si>
  <si>
    <t>Ремонт газового узла КГИ-56:</t>
  </si>
  <si>
    <t xml:space="preserve">        ремонт хвостовика малой пробки, изготовление ручки</t>
  </si>
  <si>
    <t xml:space="preserve">        большой пробки</t>
  </si>
  <si>
    <t xml:space="preserve">        восстановление герметичности пробок газового узла</t>
  </si>
  <si>
    <t>11.1.47.</t>
  </si>
  <si>
    <t>Ремонт змеевика водонагревателя проточного со сваркой</t>
  </si>
  <si>
    <t>11.1.48.</t>
  </si>
  <si>
    <t xml:space="preserve">Очистка внутренней поверхности водопроводных трубок </t>
  </si>
  <si>
    <t>радиатора ВПГ</t>
  </si>
  <si>
    <t>11.1.49.</t>
  </si>
  <si>
    <t>Пайка змеевика калорифера ВПГ</t>
  </si>
  <si>
    <t>11.1.50.</t>
  </si>
  <si>
    <t>Установка заплаты на кожух ВПГ</t>
  </si>
  <si>
    <t>11.1.51.</t>
  </si>
  <si>
    <t>Замена накидной гайки ВПГ</t>
  </si>
  <si>
    <t>11.1.52.</t>
  </si>
  <si>
    <t>Ремонт водяного блока ВПГ</t>
  </si>
  <si>
    <t>11.1.53.</t>
  </si>
  <si>
    <t xml:space="preserve">Ремонт ЭМК водонагревателя проточного </t>
  </si>
  <si>
    <t>слесарь 6 р.</t>
  </si>
  <si>
    <t>11.1.54.</t>
  </si>
  <si>
    <t>Замена и пайка одного пальца горелки КГИ-56</t>
  </si>
  <si>
    <t>11.1.55.</t>
  </si>
  <si>
    <t>Замена и пайка трех пальцев горелки КГИ-56</t>
  </si>
  <si>
    <t>11.1.56.</t>
  </si>
  <si>
    <t>Замена двух труб горелки водонагревателя "Днепро"</t>
  </si>
  <si>
    <t>11.1.57.</t>
  </si>
  <si>
    <t>То же, при замене пяти труб</t>
  </si>
  <si>
    <t>11.1.58.</t>
  </si>
  <si>
    <t>Замена двух сопел горелки водонагревателя "Днепро"</t>
  </si>
  <si>
    <t>11.1.59.</t>
  </si>
  <si>
    <t>То же, при замене пяти сопел</t>
  </si>
  <si>
    <t>Водонагреватель емкостный</t>
  </si>
  <si>
    <t>11.1.60.</t>
  </si>
  <si>
    <t xml:space="preserve">Изготовление "кармана" под термометр к отопительным </t>
  </si>
  <si>
    <t>деталь</t>
  </si>
  <si>
    <t>слесарь 3 р.</t>
  </si>
  <si>
    <t>аппаратам</t>
  </si>
  <si>
    <t>11.1.61.</t>
  </si>
  <si>
    <t>Изготовление сопла запальника АГВ и других типов котлов</t>
  </si>
  <si>
    <t>11.1.62.</t>
  </si>
  <si>
    <t>Изготовление стойки запальника АГВ и других типов котлов</t>
  </si>
  <si>
    <t>стойка</t>
  </si>
  <si>
    <t>11.1.63.</t>
  </si>
  <si>
    <t>Изготовление тройника к газовым котлам</t>
  </si>
  <si>
    <t>11.1.64.</t>
  </si>
  <si>
    <t>Изготовление термопары АГВ</t>
  </si>
  <si>
    <t>термопара</t>
  </si>
  <si>
    <t>11.1.65.</t>
  </si>
  <si>
    <r>
      <t xml:space="preserve">Изготовление головки запальника АГВ </t>
    </r>
    <r>
      <rPr>
        <sz val="9"/>
        <rFont val="Arial Cyr"/>
        <family val="2"/>
      </rPr>
      <t>и других типов котлов</t>
    </r>
  </si>
  <si>
    <t>гол.зап-ка</t>
  </si>
  <si>
    <t>11.1.66.</t>
  </si>
  <si>
    <t>Изготовление рамки отопительной горелки</t>
  </si>
  <si>
    <t>рамка</t>
  </si>
  <si>
    <t>11.1.67.</t>
  </si>
  <si>
    <t>Полная замена огневой камеры радиатора</t>
  </si>
  <si>
    <t>11.1.68.</t>
  </si>
  <si>
    <t>Ремонт огневой камеры (установка заплаты)</t>
  </si>
  <si>
    <t>11.1.69.</t>
  </si>
  <si>
    <t>Ремонт отопительной горелки</t>
  </si>
  <si>
    <t xml:space="preserve">            с заменой ЭМК</t>
  </si>
  <si>
    <t>горелка</t>
  </si>
  <si>
    <t xml:space="preserve">            с заменой крана</t>
  </si>
  <si>
    <t xml:space="preserve">            с заменой термопары и запальника</t>
  </si>
  <si>
    <t xml:space="preserve">            с заменой ЗМК, крана, термопары и запальника</t>
  </si>
  <si>
    <t>11.1.70.</t>
  </si>
  <si>
    <t>Ремонт терморегулятора водонагревателя емкостного</t>
  </si>
  <si>
    <t>терморегул.</t>
  </si>
  <si>
    <t>11.1.71.</t>
  </si>
  <si>
    <t xml:space="preserve">Ремонт ЭМК клапана АГВ и других типов котлов </t>
  </si>
  <si>
    <t>ЭМК</t>
  </si>
  <si>
    <t>11.1.72.</t>
  </si>
  <si>
    <t>Ремонт термопары АГВ</t>
  </si>
  <si>
    <t>11.1.73.</t>
  </si>
  <si>
    <t>Ремонт электромагнитной катушки ГК-17М</t>
  </si>
  <si>
    <t>11.1.74.</t>
  </si>
  <si>
    <t>Изготовление вытяжки для отопительного котла</t>
  </si>
  <si>
    <t>вытяжка</t>
  </si>
  <si>
    <t>11.1.75.</t>
  </si>
  <si>
    <t>Изготовление зонта-флюгарки</t>
  </si>
  <si>
    <t>зонт</t>
  </si>
  <si>
    <t>11.1.76.</t>
  </si>
  <si>
    <t>Капитальный ремонт отопительного котла АГВ, АОГВ</t>
  </si>
  <si>
    <t>котел</t>
  </si>
  <si>
    <t>Газовые горелки для отопительных печей</t>
  </si>
  <si>
    <t>11.1.77.</t>
  </si>
  <si>
    <t>Изготовление сопла горелки печной или ГПТ-2М</t>
  </si>
  <si>
    <t>11.1.78.</t>
  </si>
  <si>
    <t>Изготовление регулирующей шайбы горелки ГПТ-2М</t>
  </si>
  <si>
    <t>шайба</t>
  </si>
  <si>
    <t>11.1.79.</t>
  </si>
  <si>
    <t>Изготовление запальника к печной горелке</t>
  </si>
  <si>
    <t>11.1.80.</t>
  </si>
  <si>
    <t>Изготовление трубок горелки  ГПТ-2М</t>
  </si>
  <si>
    <t>11.1.81.</t>
  </si>
  <si>
    <t>Изготовление ниппеля для горелки ГПТ-2М</t>
  </si>
  <si>
    <t>ниппель</t>
  </si>
  <si>
    <t>11.1.82.</t>
  </si>
  <si>
    <t>Изготовление накидной гайки к ГПТ-2М</t>
  </si>
  <si>
    <t>11.1.83.</t>
  </si>
  <si>
    <t>Изготовление трубки к запальнику ГПТ-2М</t>
  </si>
  <si>
    <t>Баллонные установки СУГ</t>
  </si>
  <si>
    <t>11.1.84.</t>
  </si>
  <si>
    <t>Изготовление обвязки редуктора с баллоном</t>
  </si>
  <si>
    <t>обвязка</t>
  </si>
  <si>
    <t>11.1.85.</t>
  </si>
  <si>
    <t>Изготовление мембраны для 50-литровых баллонов</t>
  </si>
  <si>
    <t>11.1.86.</t>
  </si>
  <si>
    <t>Изготовление заглушки к 50-литровым баллонам</t>
  </si>
  <si>
    <t>11.1.87.</t>
  </si>
  <si>
    <t xml:space="preserve">Изготовление штуцера или спецштуцера </t>
  </si>
  <si>
    <t>11.1.88.</t>
  </si>
  <si>
    <t>Изготовление хомута к газобаллонной установке</t>
  </si>
  <si>
    <t>хомут</t>
  </si>
  <si>
    <t>11.1.89.</t>
  </si>
  <si>
    <t>Изготовление уплотнительного кольца ВБК-10</t>
  </si>
  <si>
    <t>упл.кольцо</t>
  </si>
  <si>
    <t>11.1.90.</t>
  </si>
  <si>
    <t>Изготовление штока вентиля ВБК-10</t>
  </si>
  <si>
    <t>11.1.91.</t>
  </si>
  <si>
    <t>Изготовление шкафа для двух газовых баллонов</t>
  </si>
  <si>
    <t>шкаф</t>
  </si>
  <si>
    <t>11.1.92.</t>
  </si>
  <si>
    <t>Ремонт редуктора к газобаллонной установке (замена</t>
  </si>
  <si>
    <t xml:space="preserve"> клапана, мембраны, накидной гайки)</t>
  </si>
  <si>
    <t>11.1.93.</t>
  </si>
  <si>
    <t>Реставрация клапана КБ-3</t>
  </si>
  <si>
    <t>11.1.94.</t>
  </si>
  <si>
    <t>Изготовление патрубка с резьбой</t>
  </si>
  <si>
    <t>патрубок</t>
  </si>
  <si>
    <t>Прочие работы</t>
  </si>
  <si>
    <t>11.1.95.</t>
  </si>
  <si>
    <t xml:space="preserve">Изготовление прокладок, шайб, мембран из паранита </t>
  </si>
  <si>
    <t>шт.</t>
  </si>
  <si>
    <t>и др. материалов</t>
  </si>
  <si>
    <t>11.1.96.</t>
  </si>
  <si>
    <t>Изготовление переходника с 1/2" на 3/4"</t>
  </si>
  <si>
    <t>11.1.97.</t>
  </si>
  <si>
    <t>Изготовление контргайки 1/2" - 1,5"</t>
  </si>
  <si>
    <t>контргайка</t>
  </si>
  <si>
    <t>11.1.98.</t>
  </si>
  <si>
    <t>Изготовление  муфты 1/2" - 1,5"</t>
  </si>
  <si>
    <t>муфта</t>
  </si>
  <si>
    <t>11.1.99.</t>
  </si>
  <si>
    <t>Изготовление гайки к термопаре</t>
  </si>
  <si>
    <t>11.1.100.</t>
  </si>
  <si>
    <t>Изготовление отводов диаметром 15 мм</t>
  </si>
  <si>
    <t>отвод</t>
  </si>
  <si>
    <t xml:space="preserve">                                                           20 мм</t>
  </si>
  <si>
    <t>11.1.101.</t>
  </si>
  <si>
    <t>Изготовление бочонков диаметром 15 мм</t>
  </si>
  <si>
    <t>бочонок</t>
  </si>
  <si>
    <t xml:space="preserve">                                                             20 мм</t>
  </si>
  <si>
    <t xml:space="preserve">                                                             25 мм</t>
  </si>
  <si>
    <t xml:space="preserve">                                                             32 мм</t>
  </si>
  <si>
    <t xml:space="preserve">                                                             40 мм</t>
  </si>
  <si>
    <t>11.1.102.</t>
  </si>
  <si>
    <t>Изготовление сгонов диаметром      25 мм</t>
  </si>
  <si>
    <t>сгон</t>
  </si>
  <si>
    <t>11.1.103.</t>
  </si>
  <si>
    <t>Изготовление заглушки с внутренней или наружной резьбой</t>
  </si>
  <si>
    <t>диаметром   15 мм</t>
  </si>
  <si>
    <t xml:space="preserve">                      20 мм</t>
  </si>
  <si>
    <t xml:space="preserve">                      25 мм</t>
  </si>
  <si>
    <t xml:space="preserve">                      32 мм</t>
  </si>
  <si>
    <t>11.1.104.</t>
  </si>
  <si>
    <t>Изготовление болтов диаметром 8 - 12 мм</t>
  </si>
  <si>
    <t>болт</t>
  </si>
  <si>
    <t xml:space="preserve">                                                  12 - 18 мм</t>
  </si>
  <si>
    <t>11.1.105.</t>
  </si>
  <si>
    <t>Изготовление винтов разного диаметра</t>
  </si>
  <si>
    <t>винт</t>
  </si>
  <si>
    <t>11.1.106.</t>
  </si>
  <si>
    <t>Изготовление кнопок, втулок автоматики безопасности</t>
  </si>
  <si>
    <t>10 изделий</t>
  </si>
  <si>
    <t>11.1.107.</t>
  </si>
  <si>
    <t>Изготовление чистки для дымоходов</t>
  </si>
  <si>
    <t>чистка</t>
  </si>
  <si>
    <t>11.1.108.</t>
  </si>
  <si>
    <t>Изготовление участка перехода для гофрированного отвода</t>
  </si>
  <si>
    <t>переход</t>
  </si>
  <si>
    <t>11.1.109.</t>
  </si>
  <si>
    <t>Изготовление участка перехода для отопительного котла</t>
  </si>
  <si>
    <t>11.1.110.</t>
  </si>
  <si>
    <t>Изготовление отвода диаметром 130 мм</t>
  </si>
  <si>
    <t>11.1.111.</t>
  </si>
  <si>
    <t>Изготовление гофрированного отвода</t>
  </si>
  <si>
    <t>11.1.112.</t>
  </si>
  <si>
    <t>Изготовление дымоотводящей трубы длиной до 1 м</t>
  </si>
  <si>
    <t>11.1.113.</t>
  </si>
  <si>
    <t>Нарезка резьбы на трубу диаметром 15 мм</t>
  </si>
  <si>
    <t xml:space="preserve">                                                         20 мм</t>
  </si>
  <si>
    <t xml:space="preserve">                                                         25 мм</t>
  </si>
  <si>
    <t xml:space="preserve">                                                         32 мм</t>
  </si>
  <si>
    <t xml:space="preserve">                                                         40 мм</t>
  </si>
  <si>
    <t>11.1.114.</t>
  </si>
  <si>
    <t>Нарезка резьбы для муфты изолирующей диаметром 25 мм</t>
  </si>
  <si>
    <t>11.1.115.</t>
  </si>
  <si>
    <t>Изготовление ИФС диаметром 25-40 мм</t>
  </si>
  <si>
    <t>ИФС</t>
  </si>
  <si>
    <t>токарь 5 р.</t>
  </si>
  <si>
    <t>11.1.116.</t>
  </si>
  <si>
    <t>Ревизия, ремонт и опрессовка задвижек диаметром до 300 мм</t>
  </si>
  <si>
    <t>задвижка</t>
  </si>
  <si>
    <t>11.1.117.</t>
  </si>
  <si>
    <t>Изготовление сварных переходов с диаметра 300 мм на 200мм</t>
  </si>
  <si>
    <t>11.1.118.</t>
  </si>
  <si>
    <t>То же, с диаметра 200 мм на 100 мм</t>
  </si>
  <si>
    <t>Глава 2.  РЕМОНТ ИЗМЕРИТЕЛЬНЫХ ПРИБОРОВ И СРЕДСТВ АВТОМАТИКИ</t>
  </si>
  <si>
    <t>11.2.1.</t>
  </si>
  <si>
    <t>Средний ремонт бытовых счетчиков газа</t>
  </si>
  <si>
    <r>
      <t xml:space="preserve">          G-2,5 до 4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/ч</t>
    </r>
  </si>
  <si>
    <t>счетчик</t>
  </si>
  <si>
    <r>
      <t xml:space="preserve">          G-4 до 6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/ч</t>
    </r>
  </si>
  <si>
    <r>
      <t xml:space="preserve">          G-6 до 10 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/ч</t>
    </r>
  </si>
  <si>
    <t>11.2.2.</t>
  </si>
  <si>
    <t>Средний ремонт счетчиков газа типа:</t>
  </si>
  <si>
    <t xml:space="preserve">        РГ-40</t>
  </si>
  <si>
    <t xml:space="preserve">        РГ-100 (Тургас-100)</t>
  </si>
  <si>
    <t xml:space="preserve">        РГ-250 (Тургас-200)</t>
  </si>
  <si>
    <t xml:space="preserve">        РГ-400 (Тургас-400)</t>
  </si>
  <si>
    <t xml:space="preserve">        РГ-600 (Тургас-800)</t>
  </si>
  <si>
    <t xml:space="preserve">        РГ-1000</t>
  </si>
  <si>
    <t>11.2.3.</t>
  </si>
  <si>
    <t xml:space="preserve">Капитальный ремонт счетчиков газа типа: </t>
  </si>
  <si>
    <t>11.2.4.</t>
  </si>
  <si>
    <t>Текущий ремонт переносных газоанализаторов типа</t>
  </si>
  <si>
    <t>прибор</t>
  </si>
  <si>
    <t>ЭТХ-1, СТХ-5, МСМ-2К, ТС-92, ПГФ и др.</t>
  </si>
  <si>
    <t>11.2.5.</t>
  </si>
  <si>
    <t>Капитальный ремонт переносных газоанализаторов типа</t>
  </si>
  <si>
    <t>11.2.6.</t>
  </si>
  <si>
    <t>Текущий ремонт стационарных газосигнализаторов</t>
  </si>
  <si>
    <t xml:space="preserve"> СТМ, СТХ-3, СТХ-6, ЩИТ-2 и др.</t>
  </si>
  <si>
    <t>11.2.7.</t>
  </si>
  <si>
    <t>Капитальный ремонт стационарных газосигнализаторов СТМ,</t>
  </si>
  <si>
    <t>СТХ-3, СТХ-6, ЩИТ-2 и др.</t>
  </si>
  <si>
    <t>11.2.8.</t>
  </si>
  <si>
    <t>Средний ремонт шестеренчатых (жидкостных) счетчиков</t>
  </si>
  <si>
    <t>газа ШЖУ-25, УИЖГ-20 и др.</t>
  </si>
  <si>
    <t>11.2.9.</t>
  </si>
  <si>
    <t>Капитальный ремонт шестеренчатых (жидкостных) счетчиков</t>
  </si>
  <si>
    <t>11.2.10.</t>
  </si>
  <si>
    <t>Средний ремонт</t>
  </si>
  <si>
    <t xml:space="preserve">           технического манометра</t>
  </si>
  <si>
    <t>манометр</t>
  </si>
  <si>
    <t xml:space="preserve">           эл.контактного манометра</t>
  </si>
  <si>
    <t>ЭКМ</t>
  </si>
  <si>
    <t xml:space="preserve">           автоматического спидометра</t>
  </si>
  <si>
    <t>спидометр</t>
  </si>
  <si>
    <t>11.2.11.</t>
  </si>
  <si>
    <t>Текущий ремонт приборов типа АНПИ, Вариотек, ИПИТ-2,</t>
  </si>
  <si>
    <t>Зольдек и др.</t>
  </si>
  <si>
    <t>11.2.12.</t>
  </si>
  <si>
    <t xml:space="preserve">Капитальный ремонт приборов типа АНПИ, Вариотек, </t>
  </si>
  <si>
    <t>ИПИТ-2, Зольдек и др.</t>
  </si>
  <si>
    <t>11.2.13.</t>
  </si>
  <si>
    <t>Текущий ремонт амперметра, вольтметра, мегометра и др.</t>
  </si>
  <si>
    <t>11.2.14.</t>
  </si>
  <si>
    <t>Изготовление штуцера для газового счетчика</t>
  </si>
  <si>
    <t>11.2.15.</t>
  </si>
  <si>
    <t>Изготовление перемычки для газового счетчика производства</t>
  </si>
  <si>
    <t>перемычка</t>
  </si>
  <si>
    <t>Франции и Италии</t>
  </si>
  <si>
    <t>11.2.16.</t>
  </si>
  <si>
    <t>То же, производства Словении</t>
  </si>
  <si>
    <t>11.2.17.</t>
  </si>
  <si>
    <t>Изготовление штока для ротационного счетчика</t>
  </si>
  <si>
    <t>11.2.18.</t>
  </si>
  <si>
    <t>Изготовление гайки для ротационного счетчика</t>
  </si>
  <si>
    <t>11.2.19.</t>
  </si>
  <si>
    <t>Изготовление гайки с переходной втулкой для бытового</t>
  </si>
  <si>
    <t xml:space="preserve">счетчика газа </t>
  </si>
  <si>
    <t>11.2.20.</t>
  </si>
  <si>
    <t xml:space="preserve">Изготовление устройства для изменения потока газа </t>
  </si>
  <si>
    <t>устройство</t>
  </si>
  <si>
    <t>к бытовому счетчику газа производства Италии</t>
  </si>
  <si>
    <t>или Словении</t>
  </si>
  <si>
    <t>Расчет часового фонда оплаты труда для расчета цен на услуги ГРО</t>
  </si>
  <si>
    <t>оклад</t>
  </si>
  <si>
    <t>оклад с индексацией</t>
  </si>
  <si>
    <t>ежемесячная премия 30%</t>
  </si>
  <si>
    <t>районный коэффициент 70%</t>
  </si>
  <si>
    <t>северная надбавка 80%</t>
  </si>
  <si>
    <t>Итого ФОТ</t>
  </si>
  <si>
    <t>Часовой ФОТ</t>
  </si>
  <si>
    <t>инженер</t>
  </si>
  <si>
    <t>техник</t>
  </si>
  <si>
    <t>мастер</t>
  </si>
  <si>
    <t>электромонтер 4 р.</t>
  </si>
  <si>
    <t>электромонтер 5 р.</t>
  </si>
  <si>
    <t>электромонтер 6 р.</t>
  </si>
  <si>
    <t>электрогазосварщик</t>
  </si>
  <si>
    <t>Расчет коэффициента накладных расходов для расчета цен на услуги ГРО</t>
  </si>
  <si>
    <t xml:space="preserve">Наименование </t>
  </si>
  <si>
    <t>Коэффициент</t>
  </si>
  <si>
    <t>ФОТ</t>
  </si>
  <si>
    <t>Резерв отпусков</t>
  </si>
  <si>
    <t>Страховые взносы</t>
  </si>
  <si>
    <t>Накладные</t>
  </si>
  <si>
    <t>ИТОГО</t>
  </si>
  <si>
    <t>количество часов в год</t>
  </si>
  <si>
    <t>количество часов в месяц</t>
  </si>
  <si>
    <t>жестянщик</t>
  </si>
  <si>
    <t>сварщик</t>
  </si>
  <si>
    <t>Токарь-расточник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</si>
</sst>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?0.00"/>
    <numFmt numFmtId="181" formatCode="0.000"/>
    <numFmt numFmtId="182" formatCode="0.0"/>
    <numFmt numFmtId="183" formatCode="0.00000"/>
    <numFmt numFmtId="184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10"/>
      <name val="Times New Roman Cyr"/>
      <family val="1"/>
    </font>
    <font>
      <sz val="9"/>
      <name val="Arial Cyr"/>
      <family val="2"/>
    </font>
    <font>
      <sz val="10"/>
      <color indexed="8"/>
      <name val="Arial Cyr"/>
      <family val="2"/>
    </font>
    <font>
      <vertAlign val="superscript"/>
      <sz val="10"/>
      <name val="Arial Cyr"/>
      <family val="2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Continuous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49" fontId="0" fillId="0" borderId="13" xfId="0" applyNumberFormat="1" applyBorder="1" applyAlignment="1">
      <alignment horizontal="centerContinuous"/>
    </xf>
    <xf numFmtId="49" fontId="0" fillId="0" borderId="15" xfId="0" applyNumberFormat="1" applyBorder="1" applyAlignment="1">
      <alignment horizontal="centerContinuous"/>
    </xf>
    <xf numFmtId="49" fontId="0" fillId="0" borderId="16" xfId="0" applyNumberFormat="1" applyBorder="1" applyAlignment="1">
      <alignment horizontal="centerContinuous"/>
    </xf>
    <xf numFmtId="49" fontId="0" fillId="0" borderId="15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" fontId="0" fillId="33" borderId="24" xfId="0" applyNumberFormat="1" applyFill="1" applyBorder="1" applyAlignment="1">
      <alignment/>
    </xf>
    <xf numFmtId="179" fontId="1" fillId="33" borderId="25" xfId="59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2" fontId="0" fillId="33" borderId="27" xfId="0" applyNumberFormat="1" applyFill="1" applyBorder="1" applyAlignment="1">
      <alignment/>
    </xf>
    <xf numFmtId="179" fontId="1" fillId="33" borderId="28" xfId="59" applyFont="1" applyFill="1" applyBorder="1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wrapText="1"/>
    </xf>
    <xf numFmtId="0" fontId="0" fillId="33" borderId="29" xfId="0" applyFill="1" applyBorder="1" applyAlignment="1">
      <alignment/>
    </xf>
    <xf numFmtId="4" fontId="0" fillId="0" borderId="0" xfId="0" applyNumberFormat="1" applyFill="1" applyAlignment="1">
      <alignment horizontal="centerContinuous"/>
    </xf>
    <xf numFmtId="4" fontId="0" fillId="0" borderId="30" xfId="0" applyNumberFormat="1" applyFill="1" applyBorder="1" applyAlignment="1">
      <alignment horizontal="centerContinuous"/>
    </xf>
    <xf numFmtId="4" fontId="0" fillId="0" borderId="31" xfId="0" applyNumberFormat="1" applyFill="1" applyBorder="1" applyAlignment="1">
      <alignment horizontal="centerContinuous"/>
    </xf>
    <xf numFmtId="4" fontId="0" fillId="0" borderId="32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4" fontId="0" fillId="0" borderId="34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4" fontId="0" fillId="0" borderId="35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33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E207"/>
  <sheetViews>
    <sheetView showZeros="0" zoomScalePageLayoutView="0" workbookViewId="0" topLeftCell="A1">
      <selection activeCell="H11" sqref="H11"/>
    </sheetView>
  </sheetViews>
  <sheetFormatPr defaultColWidth="9.00390625" defaultRowHeight="12.75"/>
  <cols>
    <col min="1" max="1" width="8.00390625" style="0" customWidth="1"/>
    <col min="2" max="2" width="59.625" style="0" customWidth="1"/>
    <col min="3" max="3" width="10.625" style="0" customWidth="1"/>
    <col min="4" max="5" width="11.375" style="67" customWidth="1"/>
  </cols>
  <sheetData>
    <row r="1" spans="1:5" ht="12.75">
      <c r="A1" s="73" t="s">
        <v>0</v>
      </c>
      <c r="B1" s="73"/>
      <c r="C1" s="73"/>
      <c r="D1" s="73"/>
      <c r="E1" s="73"/>
    </row>
    <row r="2" spans="1:5" ht="12.75">
      <c r="A2" s="73" t="s">
        <v>1</v>
      </c>
      <c r="B2" s="73"/>
      <c r="C2" s="73"/>
      <c r="D2" s="73"/>
      <c r="E2" s="73"/>
    </row>
    <row r="3" spans="1:5" ht="15">
      <c r="A3" s="74" t="s">
        <v>2</v>
      </c>
      <c r="B3" s="74"/>
      <c r="C3" s="74"/>
      <c r="D3" s="74"/>
      <c r="E3" s="74"/>
    </row>
    <row r="4" spans="1:5" ht="12.75">
      <c r="A4" s="74" t="s">
        <v>3</v>
      </c>
      <c r="B4" s="74"/>
      <c r="C4" s="74"/>
      <c r="D4" s="74"/>
      <c r="E4" s="74"/>
    </row>
    <row r="5" spans="1:5" ht="13.5" customHeight="1" thickBot="1">
      <c r="A5" s="17"/>
      <c r="B5" s="8"/>
      <c r="C5" s="1"/>
      <c r="D5" s="58"/>
      <c r="E5" s="58"/>
    </row>
    <row r="6" spans="1:5" ht="13.5" customHeight="1" thickTop="1">
      <c r="A6" s="21"/>
      <c r="B6" s="22" t="s">
        <v>4</v>
      </c>
      <c r="C6" s="23" t="s">
        <v>5</v>
      </c>
      <c r="D6" s="59" t="s">
        <v>6</v>
      </c>
      <c r="E6" s="60"/>
    </row>
    <row r="7" spans="1:5" ht="12.75">
      <c r="A7" s="24"/>
      <c r="B7" s="18" t="s">
        <v>7</v>
      </c>
      <c r="C7" s="3" t="s">
        <v>8</v>
      </c>
      <c r="D7" s="61" t="s">
        <v>9</v>
      </c>
      <c r="E7" s="62" t="s">
        <v>10</v>
      </c>
    </row>
    <row r="8" spans="1:5" ht="12.75">
      <c r="A8" s="24"/>
      <c r="B8" s="2"/>
      <c r="C8" s="3"/>
      <c r="D8" s="63" t="s">
        <v>11</v>
      </c>
      <c r="E8" s="64" t="s">
        <v>12</v>
      </c>
    </row>
    <row r="9" spans="1:5" ht="12.75">
      <c r="A9" s="25"/>
      <c r="B9" s="5"/>
      <c r="C9" s="6"/>
      <c r="D9" s="65" t="s">
        <v>13</v>
      </c>
      <c r="E9" s="66" t="s">
        <v>14</v>
      </c>
    </row>
    <row r="10" spans="1:5" ht="12.75">
      <c r="A10" s="26"/>
      <c r="B10" s="19" t="s">
        <v>15</v>
      </c>
      <c r="C10" s="4"/>
      <c r="E10" s="68"/>
    </row>
    <row r="11" spans="1:5" ht="12.75">
      <c r="A11" s="27" t="s">
        <v>16</v>
      </c>
      <c r="B11" s="9" t="s">
        <v>17</v>
      </c>
      <c r="C11" s="4" t="s">
        <v>18</v>
      </c>
      <c r="D11" s="67">
        <v>362</v>
      </c>
      <c r="E11" s="68">
        <v>399</v>
      </c>
    </row>
    <row r="12" spans="1:5" ht="12.75">
      <c r="A12" s="27" t="s">
        <v>20</v>
      </c>
      <c r="B12" s="9" t="s">
        <v>21</v>
      </c>
      <c r="C12" s="4" t="s">
        <v>22</v>
      </c>
      <c r="D12" s="67">
        <v>382</v>
      </c>
      <c r="E12" s="68">
        <v>420</v>
      </c>
    </row>
    <row r="13" spans="1:5" ht="12.75">
      <c r="A13" s="27"/>
      <c r="B13" s="9"/>
      <c r="C13" s="4"/>
      <c r="E13" s="68">
        <v>0</v>
      </c>
    </row>
    <row r="14" spans="1:5" ht="12.75">
      <c r="A14" s="27"/>
      <c r="B14" s="9"/>
      <c r="C14" s="4"/>
      <c r="E14" s="68">
        <v>0</v>
      </c>
    </row>
    <row r="15" spans="1:5" ht="12.75">
      <c r="A15" s="27" t="s">
        <v>24</v>
      </c>
      <c r="B15" s="9" t="s">
        <v>25</v>
      </c>
      <c r="C15" s="4" t="s">
        <v>26</v>
      </c>
      <c r="D15" s="67">
        <v>438</v>
      </c>
      <c r="E15" s="68">
        <v>483</v>
      </c>
    </row>
    <row r="16" spans="1:5" ht="12.75">
      <c r="A16" s="27" t="s">
        <v>27</v>
      </c>
      <c r="B16" s="9" t="s">
        <v>28</v>
      </c>
      <c r="C16" s="4" t="s">
        <v>29</v>
      </c>
      <c r="D16" s="67">
        <v>132</v>
      </c>
      <c r="E16" s="68">
        <v>145</v>
      </c>
    </row>
    <row r="17" spans="1:5" ht="12.75">
      <c r="A17" s="27" t="s">
        <v>30</v>
      </c>
      <c r="B17" s="9" t="s">
        <v>31</v>
      </c>
      <c r="C17" s="4" t="s">
        <v>32</v>
      </c>
      <c r="D17" s="67">
        <v>55</v>
      </c>
      <c r="E17" s="68">
        <v>61</v>
      </c>
    </row>
    <row r="18" spans="1:5" ht="12.75">
      <c r="A18" s="27" t="s">
        <v>33</v>
      </c>
      <c r="B18" s="9" t="s">
        <v>34</v>
      </c>
      <c r="C18" s="4" t="s">
        <v>35</v>
      </c>
      <c r="D18" s="67">
        <v>88</v>
      </c>
      <c r="E18" s="68">
        <v>97</v>
      </c>
    </row>
    <row r="19" spans="1:5" ht="12.75">
      <c r="A19" s="27" t="s">
        <v>36</v>
      </c>
      <c r="B19" s="9" t="s">
        <v>37</v>
      </c>
      <c r="C19" s="4"/>
      <c r="E19" s="68">
        <v>0</v>
      </c>
    </row>
    <row r="20" spans="1:5" ht="12.75">
      <c r="A20" s="28"/>
      <c r="B20" s="9" t="s">
        <v>38</v>
      </c>
      <c r="C20" s="4" t="s">
        <v>39</v>
      </c>
      <c r="D20" s="67">
        <v>814</v>
      </c>
      <c r="E20" s="68">
        <v>886</v>
      </c>
    </row>
    <row r="21" spans="1:5" ht="12.75">
      <c r="A21" s="28"/>
      <c r="B21" s="9"/>
      <c r="C21" s="4"/>
      <c r="E21" s="68">
        <v>0</v>
      </c>
    </row>
    <row r="22" spans="1:5" ht="12.75">
      <c r="A22" s="24"/>
      <c r="B22" s="7" t="s">
        <v>40</v>
      </c>
      <c r="C22" s="4" t="s">
        <v>41</v>
      </c>
      <c r="D22" s="67">
        <v>105</v>
      </c>
      <c r="E22" s="68">
        <v>117</v>
      </c>
    </row>
    <row r="23" spans="1:5" ht="12.75">
      <c r="A23" s="24" t="s">
        <v>42</v>
      </c>
      <c r="B23" s="7" t="s">
        <v>43</v>
      </c>
      <c r="C23" s="4" t="s">
        <v>44</v>
      </c>
      <c r="D23" s="67">
        <v>263</v>
      </c>
      <c r="E23" s="68">
        <v>291</v>
      </c>
    </row>
    <row r="24" spans="1:5" ht="12.75">
      <c r="A24" s="24" t="s">
        <v>45</v>
      </c>
      <c r="B24" s="9" t="s">
        <v>46</v>
      </c>
      <c r="C24" s="4" t="s">
        <v>47</v>
      </c>
      <c r="D24" s="67">
        <v>263</v>
      </c>
      <c r="E24" s="68">
        <v>291</v>
      </c>
    </row>
    <row r="25" spans="1:5" ht="12.75">
      <c r="A25" s="24" t="s">
        <v>48</v>
      </c>
      <c r="B25" s="15" t="s">
        <v>49</v>
      </c>
      <c r="C25" s="4" t="s">
        <v>50</v>
      </c>
      <c r="D25" s="67">
        <v>32</v>
      </c>
      <c r="E25" s="68">
        <v>35</v>
      </c>
    </row>
    <row r="26" spans="1:5" ht="12.75">
      <c r="A26" s="24" t="s">
        <v>51</v>
      </c>
      <c r="B26" s="7" t="s">
        <v>52</v>
      </c>
      <c r="C26" s="4" t="s">
        <v>53</v>
      </c>
      <c r="D26" s="67">
        <v>3162</v>
      </c>
      <c r="E26" s="68">
        <v>3494</v>
      </c>
    </row>
    <row r="27" spans="1:5" ht="12.75">
      <c r="A27" s="24"/>
      <c r="B27" s="7" t="s">
        <v>54</v>
      </c>
      <c r="C27" s="4"/>
      <c r="E27" s="68">
        <v>0</v>
      </c>
    </row>
    <row r="28" spans="1:5" ht="12.75">
      <c r="A28" s="24" t="s">
        <v>55</v>
      </c>
      <c r="B28" s="7" t="s">
        <v>56</v>
      </c>
      <c r="C28" s="4" t="s">
        <v>57</v>
      </c>
      <c r="D28" s="67">
        <v>1628</v>
      </c>
      <c r="E28" s="68">
        <v>1772</v>
      </c>
    </row>
    <row r="29" spans="1:5" ht="12.75">
      <c r="A29" s="24"/>
      <c r="B29" s="7"/>
      <c r="C29" s="4"/>
      <c r="E29" s="68">
        <v>0</v>
      </c>
    </row>
    <row r="30" spans="1:5" ht="12.75">
      <c r="A30" s="24" t="s">
        <v>58</v>
      </c>
      <c r="B30" s="7" t="s">
        <v>59</v>
      </c>
      <c r="C30" s="11"/>
      <c r="E30" s="68">
        <v>0</v>
      </c>
    </row>
    <row r="31" spans="1:5" ht="12.75">
      <c r="A31" s="24"/>
      <c r="B31" s="7" t="s">
        <v>60</v>
      </c>
      <c r="C31" s="4" t="s">
        <v>61</v>
      </c>
      <c r="D31" s="67">
        <v>105</v>
      </c>
      <c r="E31" s="68">
        <v>117</v>
      </c>
    </row>
    <row r="32" spans="1:5" ht="12.75">
      <c r="A32" s="24"/>
      <c r="B32" s="7" t="s">
        <v>62</v>
      </c>
      <c r="C32" s="4" t="s">
        <v>41</v>
      </c>
      <c r="D32" s="67">
        <v>63</v>
      </c>
      <c r="E32" s="68">
        <v>70</v>
      </c>
    </row>
    <row r="33" spans="1:5" ht="12.75">
      <c r="A33" s="24"/>
      <c r="B33" s="7" t="s">
        <v>63</v>
      </c>
      <c r="C33" s="11" t="s">
        <v>41</v>
      </c>
      <c r="D33" s="67">
        <v>53</v>
      </c>
      <c r="E33" s="68">
        <v>58</v>
      </c>
    </row>
    <row r="34" spans="1:5" ht="12.75">
      <c r="A34" s="24"/>
      <c r="B34" s="7" t="s">
        <v>64</v>
      </c>
      <c r="C34" s="4" t="s">
        <v>41</v>
      </c>
      <c r="D34" s="67">
        <v>32</v>
      </c>
      <c r="E34" s="68">
        <v>35</v>
      </c>
    </row>
    <row r="35" spans="1:5" ht="12.75">
      <c r="A35" s="24" t="s">
        <v>65</v>
      </c>
      <c r="B35" s="7" t="s">
        <v>66</v>
      </c>
      <c r="C35" s="4" t="s">
        <v>67</v>
      </c>
      <c r="D35" s="67">
        <v>443</v>
      </c>
      <c r="E35" s="68">
        <v>489</v>
      </c>
    </row>
    <row r="36" spans="1:5" ht="12.75">
      <c r="A36" s="24" t="s">
        <v>68</v>
      </c>
      <c r="B36" s="14" t="s">
        <v>69</v>
      </c>
      <c r="C36" s="4" t="s">
        <v>41</v>
      </c>
      <c r="D36" s="67">
        <v>443</v>
      </c>
      <c r="E36" s="68">
        <v>489</v>
      </c>
    </row>
    <row r="37" spans="1:5" ht="12.75">
      <c r="A37" s="24" t="s">
        <v>70</v>
      </c>
      <c r="B37" s="7" t="s">
        <v>71</v>
      </c>
      <c r="C37" s="4" t="s">
        <v>41</v>
      </c>
      <c r="D37" s="67">
        <v>348</v>
      </c>
      <c r="E37" s="68">
        <v>384</v>
      </c>
    </row>
    <row r="38" spans="1:5" ht="12.75">
      <c r="A38" s="24" t="s">
        <v>72</v>
      </c>
      <c r="B38" s="7" t="s">
        <v>73</v>
      </c>
      <c r="C38" s="4" t="s">
        <v>41</v>
      </c>
      <c r="D38" s="67">
        <v>3162</v>
      </c>
      <c r="E38" s="68">
        <v>3494</v>
      </c>
    </row>
    <row r="39" spans="1:5" ht="12.75">
      <c r="A39" s="24" t="s">
        <v>74</v>
      </c>
      <c r="B39" s="7" t="s">
        <v>75</v>
      </c>
      <c r="C39" s="4" t="s">
        <v>76</v>
      </c>
      <c r="D39" s="67">
        <v>6123</v>
      </c>
      <c r="E39" s="68">
        <v>6617</v>
      </c>
    </row>
    <row r="40" spans="1:5" ht="12.75">
      <c r="A40" s="26"/>
      <c r="B40" s="19" t="s">
        <v>78</v>
      </c>
      <c r="C40" s="4"/>
      <c r="E40" s="68">
        <v>0</v>
      </c>
    </row>
    <row r="41" spans="1:5" ht="12.75">
      <c r="A41" s="24" t="s">
        <v>79</v>
      </c>
      <c r="B41" s="7" t="s">
        <v>80</v>
      </c>
      <c r="C41" s="4" t="s">
        <v>81</v>
      </c>
      <c r="D41" s="67">
        <v>5364</v>
      </c>
      <c r="E41" s="68">
        <v>5846</v>
      </c>
    </row>
    <row r="42" spans="1:5" ht="12.75">
      <c r="A42" s="24"/>
      <c r="B42" s="7"/>
      <c r="C42" s="4"/>
      <c r="E42" s="68">
        <v>0</v>
      </c>
    </row>
    <row r="43" spans="1:5" ht="12.75">
      <c r="A43" s="24" t="s">
        <v>83</v>
      </c>
      <c r="B43" s="7" t="s">
        <v>84</v>
      </c>
      <c r="C43" s="4" t="s">
        <v>61</v>
      </c>
      <c r="D43" s="67">
        <v>348</v>
      </c>
      <c r="E43" s="68">
        <v>384</v>
      </c>
    </row>
    <row r="44" spans="1:5" ht="12.75">
      <c r="A44" s="24" t="s">
        <v>85</v>
      </c>
      <c r="B44" s="7" t="s">
        <v>86</v>
      </c>
      <c r="C44" s="4" t="s">
        <v>29</v>
      </c>
      <c r="D44" s="67">
        <v>175</v>
      </c>
      <c r="E44" s="68">
        <v>194</v>
      </c>
    </row>
    <row r="45" spans="1:5" ht="12.75">
      <c r="A45" s="24" t="s">
        <v>87</v>
      </c>
      <c r="B45" s="7" t="s">
        <v>88</v>
      </c>
      <c r="C45" s="4" t="s">
        <v>41</v>
      </c>
      <c r="D45" s="67">
        <v>132</v>
      </c>
      <c r="E45" s="68">
        <v>145</v>
      </c>
    </row>
    <row r="46" spans="1:5" ht="12.75">
      <c r="A46" s="24" t="s">
        <v>89</v>
      </c>
      <c r="B46" s="7" t="s">
        <v>90</v>
      </c>
      <c r="C46" s="4" t="s">
        <v>41</v>
      </c>
      <c r="D46" s="67">
        <v>548</v>
      </c>
      <c r="E46" s="68">
        <v>605</v>
      </c>
    </row>
    <row r="47" spans="1:5" ht="12.75">
      <c r="A47" s="24" t="s">
        <v>91</v>
      </c>
      <c r="B47" s="7" t="s">
        <v>92</v>
      </c>
      <c r="C47" s="4" t="s">
        <v>93</v>
      </c>
      <c r="D47" s="67">
        <v>1581</v>
      </c>
      <c r="E47" s="68">
        <v>1747</v>
      </c>
    </row>
    <row r="48" spans="1:5" ht="12.75">
      <c r="A48" s="24" t="s">
        <v>94</v>
      </c>
      <c r="B48" s="7" t="s">
        <v>95</v>
      </c>
      <c r="C48" s="4" t="s">
        <v>50</v>
      </c>
      <c r="D48" s="67">
        <v>369</v>
      </c>
      <c r="E48" s="68">
        <v>408</v>
      </c>
    </row>
    <row r="49" spans="1:5" ht="12.75">
      <c r="A49" s="24" t="s">
        <v>96</v>
      </c>
      <c r="B49" s="7" t="s">
        <v>97</v>
      </c>
      <c r="C49" s="4" t="s">
        <v>98</v>
      </c>
      <c r="D49" s="67">
        <v>32</v>
      </c>
      <c r="E49" s="68">
        <v>35</v>
      </c>
    </row>
    <row r="50" spans="1:5" ht="12.75">
      <c r="A50" s="24" t="s">
        <v>99</v>
      </c>
      <c r="B50" s="7" t="s">
        <v>100</v>
      </c>
      <c r="C50" s="4" t="s">
        <v>44</v>
      </c>
      <c r="D50" s="67">
        <v>438</v>
      </c>
      <c r="E50" s="68">
        <v>483</v>
      </c>
    </row>
    <row r="51" spans="1:5" ht="12.75">
      <c r="A51" s="24" t="s">
        <v>101</v>
      </c>
      <c r="B51" s="7" t="s">
        <v>102</v>
      </c>
      <c r="C51" s="4" t="s">
        <v>26</v>
      </c>
      <c r="D51" s="67">
        <v>527</v>
      </c>
      <c r="E51" s="68">
        <v>583</v>
      </c>
    </row>
    <row r="52" spans="1:5" ht="12.75">
      <c r="A52" s="24" t="s">
        <v>103</v>
      </c>
      <c r="B52" s="7" t="s">
        <v>104</v>
      </c>
      <c r="C52" s="4" t="s">
        <v>41</v>
      </c>
      <c r="D52" s="67">
        <v>674</v>
      </c>
      <c r="E52" s="68">
        <v>728</v>
      </c>
    </row>
    <row r="53" spans="1:5" ht="12.75">
      <c r="A53" s="24" t="s">
        <v>105</v>
      </c>
      <c r="B53" s="7" t="s">
        <v>106</v>
      </c>
      <c r="C53" s="4" t="s">
        <v>107</v>
      </c>
      <c r="D53" s="67">
        <v>105</v>
      </c>
      <c r="E53" s="68">
        <v>117</v>
      </c>
    </row>
    <row r="54" spans="1:5" ht="12.75">
      <c r="A54" s="24" t="s">
        <v>108</v>
      </c>
      <c r="B54" s="7" t="s">
        <v>109</v>
      </c>
      <c r="C54" s="4" t="s">
        <v>110</v>
      </c>
      <c r="D54" s="67">
        <v>163</v>
      </c>
      <c r="E54" s="68">
        <v>178</v>
      </c>
    </row>
    <row r="55" spans="1:5" ht="12.75">
      <c r="A55" s="24"/>
      <c r="B55" s="7"/>
      <c r="C55" s="4"/>
      <c r="E55" s="68">
        <v>0</v>
      </c>
    </row>
    <row r="56" spans="1:5" ht="12.75">
      <c r="A56" s="24" t="s">
        <v>111</v>
      </c>
      <c r="B56" s="7" t="s">
        <v>112</v>
      </c>
      <c r="C56" s="4" t="s">
        <v>22</v>
      </c>
      <c r="D56" s="67">
        <v>1644</v>
      </c>
      <c r="E56" s="68">
        <v>1813</v>
      </c>
    </row>
    <row r="57" spans="1:5" ht="12.75">
      <c r="A57" s="24" t="s">
        <v>113</v>
      </c>
      <c r="B57" s="7" t="s">
        <v>114</v>
      </c>
      <c r="C57" s="4" t="s">
        <v>18</v>
      </c>
      <c r="D57" s="67">
        <v>384</v>
      </c>
      <c r="E57" s="68">
        <v>423</v>
      </c>
    </row>
    <row r="58" spans="1:5" ht="12.75">
      <c r="A58" s="24" t="s">
        <v>115</v>
      </c>
      <c r="B58" s="7" t="s">
        <v>116</v>
      </c>
      <c r="C58" s="4" t="s">
        <v>117</v>
      </c>
      <c r="D58" s="67">
        <v>1096</v>
      </c>
      <c r="E58" s="68">
        <v>1208</v>
      </c>
    </row>
    <row r="59" spans="1:5" ht="12.75">
      <c r="A59" s="24" t="s">
        <v>118</v>
      </c>
      <c r="B59" s="7" t="s">
        <v>119</v>
      </c>
      <c r="C59" s="4" t="s">
        <v>120</v>
      </c>
      <c r="D59" s="67">
        <v>548</v>
      </c>
      <c r="E59" s="68">
        <v>605</v>
      </c>
    </row>
    <row r="60" spans="1:5" ht="12.75">
      <c r="A60" s="24" t="s">
        <v>121</v>
      </c>
      <c r="B60" s="7" t="s">
        <v>122</v>
      </c>
      <c r="C60" s="4" t="s">
        <v>61</v>
      </c>
      <c r="D60" s="67">
        <v>105</v>
      </c>
      <c r="E60" s="68">
        <v>117</v>
      </c>
    </row>
    <row r="61" spans="1:5" ht="12.75">
      <c r="A61" s="24"/>
      <c r="B61" s="16" t="s">
        <v>123</v>
      </c>
      <c r="C61" s="4" t="s">
        <v>41</v>
      </c>
      <c r="D61" s="67">
        <v>179</v>
      </c>
      <c r="E61" s="68">
        <v>198</v>
      </c>
    </row>
    <row r="62" spans="1:5" ht="12.75">
      <c r="A62" s="24" t="s">
        <v>124</v>
      </c>
      <c r="B62" s="7" t="s">
        <v>125</v>
      </c>
      <c r="C62" s="4" t="s">
        <v>126</v>
      </c>
      <c r="D62" s="67">
        <v>1115</v>
      </c>
      <c r="E62" s="68">
        <v>1209</v>
      </c>
    </row>
    <row r="63" spans="1:5" ht="12.75">
      <c r="A63" s="24"/>
      <c r="B63" s="7"/>
      <c r="C63" s="4"/>
      <c r="E63" s="68">
        <v>0</v>
      </c>
    </row>
    <row r="64" spans="1:5" ht="12.75">
      <c r="A64" s="24"/>
      <c r="B64" s="7"/>
      <c r="C64" s="4"/>
      <c r="E64" s="68">
        <v>0</v>
      </c>
    </row>
    <row r="65" spans="1:5" ht="12.75">
      <c r="A65" s="24" t="s">
        <v>127</v>
      </c>
      <c r="B65" s="7" t="s">
        <v>128</v>
      </c>
      <c r="C65" s="4" t="s">
        <v>61</v>
      </c>
      <c r="D65" s="67">
        <v>369</v>
      </c>
      <c r="E65" s="68">
        <v>408</v>
      </c>
    </row>
    <row r="66" spans="1:5" ht="12.75">
      <c r="A66" s="24" t="s">
        <v>129</v>
      </c>
      <c r="B66" s="7" t="s">
        <v>130</v>
      </c>
      <c r="C66" s="4" t="s">
        <v>131</v>
      </c>
      <c r="D66" s="67">
        <v>3643</v>
      </c>
      <c r="E66" s="68">
        <v>4010</v>
      </c>
    </row>
    <row r="67" spans="1:5" ht="12.75">
      <c r="A67" s="24"/>
      <c r="B67" s="7"/>
      <c r="C67" s="4"/>
      <c r="E67" s="68">
        <v>0</v>
      </c>
    </row>
    <row r="68" spans="1:5" ht="12.75">
      <c r="A68" s="24"/>
      <c r="B68" s="7"/>
      <c r="C68" s="4"/>
      <c r="E68" s="68">
        <v>0</v>
      </c>
    </row>
    <row r="69" spans="1:5" ht="12.75">
      <c r="A69" s="24"/>
      <c r="B69" s="7"/>
      <c r="C69" s="4"/>
      <c r="E69" s="68">
        <v>0</v>
      </c>
    </row>
    <row r="70" spans="1:5" ht="12.75">
      <c r="A70" s="24" t="s">
        <v>132</v>
      </c>
      <c r="B70" s="7" t="s">
        <v>133</v>
      </c>
      <c r="C70" s="4"/>
      <c r="E70" s="68">
        <v>0</v>
      </c>
    </row>
    <row r="71" spans="1:5" ht="12.75">
      <c r="A71" s="24"/>
      <c r="B71" s="7" t="s">
        <v>134</v>
      </c>
      <c r="C71" s="4" t="s">
        <v>135</v>
      </c>
      <c r="D71" s="67">
        <v>362</v>
      </c>
      <c r="E71" s="68">
        <v>399</v>
      </c>
    </row>
    <row r="72" spans="1:5" ht="12.75">
      <c r="A72" s="24" t="s">
        <v>136</v>
      </c>
      <c r="B72" s="7" t="s">
        <v>137</v>
      </c>
      <c r="C72" s="4" t="s">
        <v>67</v>
      </c>
      <c r="D72" s="67">
        <v>1096</v>
      </c>
      <c r="E72" s="68">
        <v>1211</v>
      </c>
    </row>
    <row r="73" spans="1:5" ht="12.75">
      <c r="A73" s="24" t="s">
        <v>138</v>
      </c>
      <c r="B73" s="7" t="s">
        <v>139</v>
      </c>
      <c r="C73" s="4" t="s">
        <v>41</v>
      </c>
      <c r="D73" s="67">
        <v>548</v>
      </c>
      <c r="E73" s="68">
        <v>606</v>
      </c>
    </row>
    <row r="74" spans="1:5" ht="12.75">
      <c r="A74" s="24" t="s">
        <v>140</v>
      </c>
      <c r="B74" s="7" t="s">
        <v>141</v>
      </c>
      <c r="C74" s="4" t="s">
        <v>41</v>
      </c>
      <c r="D74" s="67">
        <v>488</v>
      </c>
      <c r="E74" s="68">
        <v>532</v>
      </c>
    </row>
    <row r="75" spans="1:5" ht="12.75">
      <c r="A75" s="24"/>
      <c r="B75" s="7"/>
      <c r="C75" s="4"/>
      <c r="E75" s="68">
        <v>0</v>
      </c>
    </row>
    <row r="76" spans="1:5" ht="12.75">
      <c r="A76" s="24" t="s">
        <v>142</v>
      </c>
      <c r="B76" s="7" t="s">
        <v>143</v>
      </c>
      <c r="C76" s="4" t="s">
        <v>41</v>
      </c>
      <c r="D76" s="67">
        <v>263</v>
      </c>
      <c r="E76" s="68">
        <v>291</v>
      </c>
    </row>
    <row r="77" spans="1:5" ht="12.75">
      <c r="A77" s="24" t="s">
        <v>144</v>
      </c>
      <c r="B77" s="7" t="s">
        <v>145</v>
      </c>
      <c r="C77" s="4" t="s">
        <v>146</v>
      </c>
      <c r="D77" s="67">
        <v>527</v>
      </c>
      <c r="E77" s="68">
        <v>583</v>
      </c>
    </row>
    <row r="78" spans="1:5" ht="12.75">
      <c r="A78" s="24"/>
      <c r="B78" s="7" t="s">
        <v>147</v>
      </c>
      <c r="C78" s="4"/>
      <c r="E78" s="68">
        <v>0</v>
      </c>
    </row>
    <row r="79" spans="1:5" ht="12.75">
      <c r="A79" s="24"/>
      <c r="B79" s="7" t="s">
        <v>148</v>
      </c>
      <c r="C79" s="4"/>
      <c r="E79" s="68">
        <v>0</v>
      </c>
    </row>
    <row r="80" spans="1:5" ht="12.75">
      <c r="A80" s="24" t="s">
        <v>149</v>
      </c>
      <c r="B80" s="7" t="s">
        <v>150</v>
      </c>
      <c r="C80" s="4"/>
      <c r="E80" s="68">
        <v>0</v>
      </c>
    </row>
    <row r="81" spans="1:5" ht="12.75">
      <c r="A81" s="24"/>
      <c r="B81" s="7" t="s">
        <v>151</v>
      </c>
      <c r="C81" s="4"/>
      <c r="E81" s="68">
        <v>0</v>
      </c>
    </row>
    <row r="82" spans="1:5" ht="12.75">
      <c r="A82" s="24"/>
      <c r="B82" s="7" t="s">
        <v>152</v>
      </c>
      <c r="C82" s="4" t="s">
        <v>67</v>
      </c>
      <c r="D82" s="67">
        <v>1096</v>
      </c>
      <c r="E82" s="68">
        <v>1208</v>
      </c>
    </row>
    <row r="83" spans="1:5" ht="12.75">
      <c r="A83" s="24"/>
      <c r="B83" s="7" t="s">
        <v>153</v>
      </c>
      <c r="C83" s="4" t="s">
        <v>41</v>
      </c>
      <c r="D83" s="67">
        <v>527</v>
      </c>
      <c r="E83" s="68">
        <v>583</v>
      </c>
    </row>
    <row r="84" spans="1:5" ht="12.75">
      <c r="A84" s="24" t="s">
        <v>154</v>
      </c>
      <c r="B84" s="7" t="s">
        <v>155</v>
      </c>
      <c r="C84" s="4" t="s">
        <v>41</v>
      </c>
      <c r="D84" s="67">
        <v>977</v>
      </c>
      <c r="E84" s="68">
        <v>1063</v>
      </c>
    </row>
    <row r="85" spans="1:5" ht="12.75">
      <c r="A85" s="24"/>
      <c r="B85" s="7"/>
      <c r="C85" s="4"/>
      <c r="E85" s="68">
        <v>0</v>
      </c>
    </row>
    <row r="86" spans="1:5" ht="12.75">
      <c r="A86" s="24" t="s">
        <v>156</v>
      </c>
      <c r="B86" s="7" t="s">
        <v>157</v>
      </c>
      <c r="C86" s="4"/>
      <c r="E86" s="68">
        <v>0</v>
      </c>
    </row>
    <row r="87" spans="1:5" ht="12.75">
      <c r="A87" s="24"/>
      <c r="B87" s="7" t="s">
        <v>158</v>
      </c>
      <c r="C87" s="4" t="s">
        <v>41</v>
      </c>
      <c r="D87" s="67">
        <v>1054</v>
      </c>
      <c r="E87" s="68">
        <v>1164</v>
      </c>
    </row>
    <row r="88" spans="1:5" ht="12.75">
      <c r="A88" s="24" t="s">
        <v>159</v>
      </c>
      <c r="B88" s="7" t="s">
        <v>160</v>
      </c>
      <c r="C88" s="4" t="s">
        <v>41</v>
      </c>
      <c r="D88" s="67">
        <v>910</v>
      </c>
      <c r="E88" s="68">
        <v>1006</v>
      </c>
    </row>
    <row r="89" spans="1:5" ht="12.75">
      <c r="A89" s="24" t="s">
        <v>161</v>
      </c>
      <c r="B89" s="7" t="s">
        <v>162</v>
      </c>
      <c r="C89" s="4" t="s">
        <v>41</v>
      </c>
      <c r="D89" s="67">
        <v>1096</v>
      </c>
      <c r="E89" s="68">
        <v>1211</v>
      </c>
    </row>
    <row r="90" spans="1:5" ht="12.75">
      <c r="A90" s="24" t="s">
        <v>163</v>
      </c>
      <c r="B90" s="7" t="s">
        <v>164</v>
      </c>
      <c r="C90" s="4" t="s">
        <v>41</v>
      </c>
      <c r="D90" s="67">
        <v>211</v>
      </c>
      <c r="E90" s="68">
        <v>233</v>
      </c>
    </row>
    <row r="91" spans="1:5" ht="12.75">
      <c r="A91" s="24" t="s">
        <v>165</v>
      </c>
      <c r="B91" s="7" t="s">
        <v>166</v>
      </c>
      <c r="C91" s="4" t="s">
        <v>41</v>
      </c>
      <c r="D91" s="67">
        <v>1897</v>
      </c>
      <c r="E91" s="68">
        <v>2097</v>
      </c>
    </row>
    <row r="92" spans="1:5" ht="12.75">
      <c r="A92" s="24" t="s">
        <v>167</v>
      </c>
      <c r="B92" s="7" t="s">
        <v>168</v>
      </c>
      <c r="C92" s="4" t="s">
        <v>41</v>
      </c>
      <c r="D92" s="67">
        <v>1131</v>
      </c>
      <c r="E92" s="68">
        <v>1223</v>
      </c>
    </row>
    <row r="93" spans="1:5" ht="12.75">
      <c r="A93" s="24" t="s">
        <v>170</v>
      </c>
      <c r="B93" s="7" t="s">
        <v>171</v>
      </c>
      <c r="C93" s="4" t="s">
        <v>41</v>
      </c>
      <c r="D93" s="67">
        <v>76</v>
      </c>
      <c r="E93" s="68">
        <v>83</v>
      </c>
    </row>
    <row r="94" spans="1:5" ht="12.75">
      <c r="A94" s="24"/>
      <c r="B94" s="7"/>
      <c r="C94" s="4"/>
      <c r="E94" s="68">
        <v>0</v>
      </c>
    </row>
    <row r="95" spans="1:5" ht="12.75">
      <c r="A95" s="24" t="s">
        <v>172</v>
      </c>
      <c r="B95" s="7" t="s">
        <v>173</v>
      </c>
      <c r="C95" s="4" t="s">
        <v>41</v>
      </c>
      <c r="D95" s="67">
        <v>163</v>
      </c>
      <c r="E95" s="68">
        <v>178</v>
      </c>
    </row>
    <row r="96" spans="1:5" ht="12.75">
      <c r="A96" s="24"/>
      <c r="B96" s="7"/>
      <c r="C96" s="4"/>
      <c r="E96" s="68">
        <v>0</v>
      </c>
    </row>
    <row r="97" spans="1:5" ht="12.75">
      <c r="A97" s="24" t="s">
        <v>174</v>
      </c>
      <c r="B97" s="7" t="s">
        <v>175</v>
      </c>
      <c r="C97" s="4" t="s">
        <v>67</v>
      </c>
      <c r="D97" s="67">
        <v>595</v>
      </c>
      <c r="E97" s="68">
        <v>644</v>
      </c>
    </row>
    <row r="98" spans="1:5" ht="12.75">
      <c r="A98" s="24"/>
      <c r="B98" s="7"/>
      <c r="C98" s="4"/>
      <c r="E98" s="68">
        <v>0</v>
      </c>
    </row>
    <row r="99" spans="1:5" ht="12.75">
      <c r="A99" s="24" t="s">
        <v>176</v>
      </c>
      <c r="B99" s="7" t="s">
        <v>177</v>
      </c>
      <c r="C99" s="4" t="s">
        <v>41</v>
      </c>
      <c r="D99" s="67">
        <v>1460</v>
      </c>
      <c r="E99" s="68">
        <v>1581</v>
      </c>
    </row>
    <row r="100" spans="1:5" ht="12.75">
      <c r="A100" s="24"/>
      <c r="B100" s="7"/>
      <c r="C100" s="4"/>
      <c r="E100" s="68">
        <v>0</v>
      </c>
    </row>
    <row r="101" spans="1:5" ht="12.75">
      <c r="A101" s="24" t="s">
        <v>178</v>
      </c>
      <c r="B101" s="7" t="s">
        <v>179</v>
      </c>
      <c r="C101" s="4" t="s">
        <v>41</v>
      </c>
      <c r="D101" s="67">
        <v>105</v>
      </c>
      <c r="E101" s="68">
        <v>117</v>
      </c>
    </row>
    <row r="102" spans="1:5" ht="12.75">
      <c r="A102" s="24" t="s">
        <v>180</v>
      </c>
      <c r="B102" s="7" t="s">
        <v>181</v>
      </c>
      <c r="C102" s="4" t="s">
        <v>41</v>
      </c>
      <c r="D102" s="67">
        <v>316</v>
      </c>
      <c r="E102" s="68">
        <v>350</v>
      </c>
    </row>
    <row r="103" spans="1:5" ht="12.75">
      <c r="A103" s="26"/>
      <c r="B103" s="19" t="s">
        <v>182</v>
      </c>
      <c r="C103" s="4"/>
      <c r="E103" s="68">
        <v>0</v>
      </c>
    </row>
    <row r="104" spans="1:5" ht="12.75">
      <c r="A104" s="24" t="s">
        <v>183</v>
      </c>
      <c r="B104" s="7" t="s">
        <v>184</v>
      </c>
      <c r="C104" s="4" t="s">
        <v>185</v>
      </c>
      <c r="D104" s="67">
        <v>758</v>
      </c>
      <c r="E104" s="68">
        <v>825</v>
      </c>
    </row>
    <row r="105" spans="1:5" ht="12.75">
      <c r="A105" s="24"/>
      <c r="B105" s="7" t="s">
        <v>187</v>
      </c>
      <c r="C105" s="4"/>
      <c r="E105" s="68">
        <v>0</v>
      </c>
    </row>
    <row r="106" spans="1:5" ht="12.75">
      <c r="A106" s="24" t="s">
        <v>188</v>
      </c>
      <c r="B106" s="7" t="s">
        <v>189</v>
      </c>
      <c r="C106" s="4" t="s">
        <v>18</v>
      </c>
      <c r="D106" s="67">
        <v>548</v>
      </c>
      <c r="E106" s="68">
        <v>605</v>
      </c>
    </row>
    <row r="107" spans="1:5" ht="12.75">
      <c r="A107" s="24" t="s">
        <v>190</v>
      </c>
      <c r="B107" s="7" t="s">
        <v>191</v>
      </c>
      <c r="C107" s="4" t="s">
        <v>192</v>
      </c>
      <c r="D107" s="67">
        <v>369</v>
      </c>
      <c r="E107" s="68">
        <v>402</v>
      </c>
    </row>
    <row r="108" spans="1:5" ht="12.75">
      <c r="A108" s="24"/>
      <c r="B108" s="7"/>
      <c r="C108" s="4"/>
      <c r="E108" s="68">
        <v>0</v>
      </c>
    </row>
    <row r="109" spans="1:5" ht="12.75">
      <c r="A109" s="24" t="s">
        <v>193</v>
      </c>
      <c r="B109" s="7" t="s">
        <v>194</v>
      </c>
      <c r="C109" s="4" t="s">
        <v>117</v>
      </c>
      <c r="D109" s="67">
        <v>894</v>
      </c>
      <c r="E109" s="68">
        <v>975</v>
      </c>
    </row>
    <row r="110" spans="1:5" ht="12.75">
      <c r="A110" s="24"/>
      <c r="B110" s="7"/>
      <c r="C110" s="4"/>
      <c r="E110" s="68">
        <v>0</v>
      </c>
    </row>
    <row r="111" spans="1:5" ht="12.75">
      <c r="A111" s="24" t="s">
        <v>195</v>
      </c>
      <c r="B111" s="7" t="s">
        <v>196</v>
      </c>
      <c r="C111" s="4" t="s">
        <v>197</v>
      </c>
      <c r="D111" s="67">
        <v>6814</v>
      </c>
      <c r="E111" s="68">
        <v>7370</v>
      </c>
    </row>
    <row r="112" spans="1:5" ht="12.75">
      <c r="A112" s="24" t="s">
        <v>198</v>
      </c>
      <c r="B112" s="9" t="s">
        <v>199</v>
      </c>
      <c r="C112" s="4" t="s">
        <v>200</v>
      </c>
      <c r="D112" s="67">
        <v>527</v>
      </c>
      <c r="E112" s="68">
        <v>583</v>
      </c>
    </row>
    <row r="113" spans="1:5" ht="12.75">
      <c r="A113" s="24" t="s">
        <v>201</v>
      </c>
      <c r="B113" s="9" t="s">
        <v>202</v>
      </c>
      <c r="C113" s="4" t="s">
        <v>203</v>
      </c>
      <c r="D113" s="67">
        <v>166</v>
      </c>
      <c r="E113" s="68">
        <v>181</v>
      </c>
    </row>
    <row r="114" spans="1:5" ht="12.75">
      <c r="A114" s="24"/>
      <c r="B114" s="9"/>
      <c r="C114" s="4"/>
      <c r="E114" s="68">
        <v>0</v>
      </c>
    </row>
    <row r="115" spans="1:5" ht="12.75">
      <c r="A115" s="24" t="s">
        <v>204</v>
      </c>
      <c r="B115" s="7" t="s">
        <v>205</v>
      </c>
      <c r="C115" s="4" t="s">
        <v>67</v>
      </c>
      <c r="D115" s="67">
        <v>5480</v>
      </c>
      <c r="E115" s="68">
        <v>6057</v>
      </c>
    </row>
    <row r="116" spans="1:5" ht="12.75">
      <c r="A116" s="24" t="s">
        <v>206</v>
      </c>
      <c r="B116" s="7" t="s">
        <v>207</v>
      </c>
      <c r="C116" s="4" t="s">
        <v>41</v>
      </c>
      <c r="D116" s="67">
        <v>1206</v>
      </c>
      <c r="E116" s="68">
        <v>1332</v>
      </c>
    </row>
    <row r="117" spans="1:5" ht="12.75">
      <c r="A117" s="24" t="s">
        <v>208</v>
      </c>
      <c r="B117" s="7" t="s">
        <v>209</v>
      </c>
      <c r="C117" s="4"/>
      <c r="E117" s="68">
        <v>0</v>
      </c>
    </row>
    <row r="118" spans="1:5" ht="12.75">
      <c r="A118" s="24"/>
      <c r="B118" s="7" t="s">
        <v>210</v>
      </c>
      <c r="C118" s="4" t="s">
        <v>211</v>
      </c>
      <c r="D118" s="67">
        <v>306</v>
      </c>
      <c r="E118" s="68">
        <v>332</v>
      </c>
    </row>
    <row r="119" spans="1:5" ht="12.75">
      <c r="A119" s="24"/>
      <c r="B119" s="7" t="s">
        <v>212</v>
      </c>
      <c r="C119" s="4" t="s">
        <v>41</v>
      </c>
      <c r="D119" s="67">
        <v>263</v>
      </c>
      <c r="E119" s="68">
        <v>291</v>
      </c>
    </row>
    <row r="120" spans="1:5" ht="12.75">
      <c r="A120" s="24"/>
      <c r="B120" s="7" t="s">
        <v>213</v>
      </c>
      <c r="C120" s="4" t="s">
        <v>41</v>
      </c>
      <c r="D120" s="67">
        <v>245</v>
      </c>
      <c r="E120" s="68">
        <v>265</v>
      </c>
    </row>
    <row r="121" spans="1:5" ht="12.75">
      <c r="A121" s="24"/>
      <c r="B121" s="7" t="s">
        <v>214</v>
      </c>
      <c r="C121" s="4" t="s">
        <v>41</v>
      </c>
      <c r="D121" s="67">
        <v>613</v>
      </c>
      <c r="E121" s="68">
        <v>662</v>
      </c>
    </row>
    <row r="122" spans="1:5" ht="12.75">
      <c r="A122" s="24" t="s">
        <v>215</v>
      </c>
      <c r="B122" s="7" t="s">
        <v>216</v>
      </c>
      <c r="C122" s="4" t="s">
        <v>217</v>
      </c>
      <c r="D122" s="67">
        <v>1302</v>
      </c>
      <c r="E122" s="68">
        <v>1418</v>
      </c>
    </row>
    <row r="123" spans="1:5" ht="12.75">
      <c r="A123" s="24"/>
      <c r="B123" s="7"/>
      <c r="C123" s="4"/>
      <c r="E123" s="68">
        <v>0</v>
      </c>
    </row>
    <row r="124" spans="1:5" ht="12.75">
      <c r="A124" s="24" t="s">
        <v>218</v>
      </c>
      <c r="B124" s="7" t="s">
        <v>219</v>
      </c>
      <c r="C124" s="4" t="s">
        <v>220</v>
      </c>
      <c r="D124" s="67">
        <v>954</v>
      </c>
      <c r="E124" s="68">
        <v>1032</v>
      </c>
    </row>
    <row r="125" spans="1:5" ht="12.75">
      <c r="A125" s="24" t="s">
        <v>221</v>
      </c>
      <c r="B125" s="7" t="s">
        <v>222</v>
      </c>
      <c r="C125" s="4" t="s">
        <v>197</v>
      </c>
      <c r="D125" s="67">
        <v>1363</v>
      </c>
      <c r="E125" s="68">
        <v>1475</v>
      </c>
    </row>
    <row r="126" spans="1:5" ht="12.75">
      <c r="A126" s="24" t="s">
        <v>223</v>
      </c>
      <c r="B126" s="7" t="s">
        <v>224</v>
      </c>
      <c r="C126" s="4" t="s">
        <v>67</v>
      </c>
      <c r="D126" s="67">
        <v>1131</v>
      </c>
      <c r="E126" s="68">
        <v>1223</v>
      </c>
    </row>
    <row r="127" spans="1:5" ht="12.75">
      <c r="A127" s="24" t="s">
        <v>225</v>
      </c>
      <c r="B127" s="7" t="s">
        <v>226</v>
      </c>
      <c r="C127" s="4" t="s">
        <v>227</v>
      </c>
      <c r="D127" s="67">
        <v>1628</v>
      </c>
      <c r="E127" s="68">
        <v>1772</v>
      </c>
    </row>
    <row r="128" spans="1:5" ht="12.75">
      <c r="A128" s="24"/>
      <c r="B128" s="7"/>
      <c r="C128" s="4"/>
      <c r="E128" s="68">
        <v>0</v>
      </c>
    </row>
    <row r="129" spans="1:5" ht="12.75">
      <c r="A129" s="24" t="s">
        <v>228</v>
      </c>
      <c r="B129" s="7" t="s">
        <v>229</v>
      </c>
      <c r="C129" s="4" t="s">
        <v>230</v>
      </c>
      <c r="D129" s="67">
        <v>541</v>
      </c>
      <c r="E129" s="68">
        <v>586</v>
      </c>
    </row>
    <row r="130" spans="1:5" ht="12.75">
      <c r="A130" s="24"/>
      <c r="B130" s="7"/>
      <c r="C130" s="4"/>
      <c r="E130" s="68">
        <v>0</v>
      </c>
    </row>
    <row r="131" spans="1:5" ht="12.75">
      <c r="A131" s="24" t="s">
        <v>231</v>
      </c>
      <c r="B131" s="7" t="s">
        <v>232</v>
      </c>
      <c r="C131" s="4" t="s">
        <v>233</v>
      </c>
      <c r="D131" s="67">
        <v>9482</v>
      </c>
      <c r="E131" s="68">
        <v>10331</v>
      </c>
    </row>
    <row r="132" spans="1:5" ht="12.75">
      <c r="A132" s="24"/>
      <c r="B132" s="7"/>
      <c r="C132" s="4"/>
      <c r="E132" s="68">
        <v>0</v>
      </c>
    </row>
    <row r="133" spans="1:5" ht="12.75">
      <c r="A133" s="26"/>
      <c r="B133" s="19" t="s">
        <v>234</v>
      </c>
      <c r="C133" s="4"/>
      <c r="E133" s="68">
        <v>0</v>
      </c>
    </row>
    <row r="134" spans="1:5" ht="12.75">
      <c r="A134" s="24" t="s">
        <v>235</v>
      </c>
      <c r="B134" s="7" t="s">
        <v>236</v>
      </c>
      <c r="C134" s="4" t="s">
        <v>18</v>
      </c>
      <c r="D134" s="67">
        <v>219</v>
      </c>
      <c r="E134" s="68">
        <v>242</v>
      </c>
    </row>
    <row r="135" spans="1:5" ht="12.75">
      <c r="A135" s="24" t="s">
        <v>237</v>
      </c>
      <c r="B135" s="7" t="s">
        <v>238</v>
      </c>
      <c r="C135" s="4" t="s">
        <v>239</v>
      </c>
      <c r="D135" s="67">
        <v>142</v>
      </c>
      <c r="E135" s="68">
        <v>158</v>
      </c>
    </row>
    <row r="136" spans="1:5" ht="12.75">
      <c r="A136" s="24" t="s">
        <v>240</v>
      </c>
      <c r="B136" s="7" t="s">
        <v>241</v>
      </c>
      <c r="C136" s="4" t="s">
        <v>22</v>
      </c>
      <c r="D136" s="67">
        <v>164</v>
      </c>
      <c r="E136" s="68">
        <v>182</v>
      </c>
    </row>
    <row r="137" spans="1:5" ht="12.75">
      <c r="A137" s="24" t="s">
        <v>242</v>
      </c>
      <c r="B137" s="7" t="s">
        <v>243</v>
      </c>
      <c r="C137" s="4" t="s">
        <v>61</v>
      </c>
      <c r="D137" s="67">
        <v>1370</v>
      </c>
      <c r="E137" s="68">
        <v>1514</v>
      </c>
    </row>
    <row r="138" spans="1:5" ht="12.75">
      <c r="A138" s="24" t="s">
        <v>244</v>
      </c>
      <c r="B138" s="7" t="s">
        <v>245</v>
      </c>
      <c r="C138" s="4" t="s">
        <v>246</v>
      </c>
      <c r="D138" s="67">
        <v>88</v>
      </c>
      <c r="E138" s="68">
        <v>97</v>
      </c>
    </row>
    <row r="139" spans="1:5" ht="12.75">
      <c r="A139" s="24" t="s">
        <v>247</v>
      </c>
      <c r="B139" s="7" t="s">
        <v>248</v>
      </c>
      <c r="C139" s="4" t="s">
        <v>135</v>
      </c>
      <c r="D139" s="67">
        <v>329</v>
      </c>
      <c r="E139" s="68">
        <v>363</v>
      </c>
    </row>
    <row r="140" spans="1:5" ht="12.75">
      <c r="A140" s="24" t="s">
        <v>249</v>
      </c>
      <c r="B140" s="7" t="s">
        <v>250</v>
      </c>
      <c r="C140" s="4" t="s">
        <v>61</v>
      </c>
      <c r="D140" s="67">
        <v>137</v>
      </c>
      <c r="E140" s="68">
        <v>152</v>
      </c>
    </row>
    <row r="141" spans="1:5" ht="12.75">
      <c r="A141" s="29"/>
      <c r="B141" s="20" t="s">
        <v>251</v>
      </c>
      <c r="C141" s="4"/>
      <c r="E141" s="68">
        <v>0</v>
      </c>
    </row>
    <row r="142" spans="1:5" ht="12.75">
      <c r="A142" s="24" t="s">
        <v>252</v>
      </c>
      <c r="B142" s="7" t="s">
        <v>253</v>
      </c>
      <c r="C142" s="4" t="s">
        <v>254</v>
      </c>
      <c r="D142" s="67">
        <v>790</v>
      </c>
      <c r="E142" s="68">
        <v>874</v>
      </c>
    </row>
    <row r="143" spans="1:5" ht="12.75">
      <c r="A143" s="24" t="s">
        <v>255</v>
      </c>
      <c r="B143" s="7" t="s">
        <v>256</v>
      </c>
      <c r="C143" s="4" t="s">
        <v>98</v>
      </c>
      <c r="D143" s="67">
        <v>32</v>
      </c>
      <c r="E143" s="68">
        <v>35</v>
      </c>
    </row>
    <row r="144" spans="1:5" ht="12.75">
      <c r="A144" s="24" t="s">
        <v>257</v>
      </c>
      <c r="B144" s="7" t="s">
        <v>258</v>
      </c>
      <c r="C144" s="4" t="s">
        <v>35</v>
      </c>
      <c r="D144" s="67">
        <v>186</v>
      </c>
      <c r="E144" s="68">
        <v>205</v>
      </c>
    </row>
    <row r="145" spans="1:5" ht="12.75">
      <c r="A145" s="24" t="s">
        <v>259</v>
      </c>
      <c r="B145" s="7" t="s">
        <v>260</v>
      </c>
      <c r="C145" s="4" t="s">
        <v>29</v>
      </c>
      <c r="D145" s="67">
        <v>329</v>
      </c>
      <c r="E145" s="68">
        <v>363</v>
      </c>
    </row>
    <row r="146" spans="1:5" ht="12.75">
      <c r="A146" s="24" t="s">
        <v>261</v>
      </c>
      <c r="B146" s="7" t="s">
        <v>262</v>
      </c>
      <c r="C146" s="4" t="s">
        <v>263</v>
      </c>
      <c r="D146" s="67">
        <v>137</v>
      </c>
      <c r="E146" s="68">
        <v>152</v>
      </c>
    </row>
    <row r="147" spans="1:5" ht="12.75">
      <c r="A147" s="24" t="s">
        <v>264</v>
      </c>
      <c r="B147" s="7" t="s">
        <v>265</v>
      </c>
      <c r="C147" s="4" t="s">
        <v>266</v>
      </c>
      <c r="D147" s="67">
        <v>42</v>
      </c>
      <c r="E147" s="68">
        <v>47</v>
      </c>
    </row>
    <row r="148" spans="1:5" ht="12.75">
      <c r="A148" s="24" t="s">
        <v>267</v>
      </c>
      <c r="B148" s="7" t="s">
        <v>268</v>
      </c>
      <c r="C148" s="4" t="s">
        <v>26</v>
      </c>
      <c r="D148" s="67">
        <v>632</v>
      </c>
      <c r="E148" s="68">
        <v>699</v>
      </c>
    </row>
    <row r="149" spans="1:5" ht="12.75">
      <c r="A149" s="24" t="s">
        <v>269</v>
      </c>
      <c r="B149" s="7" t="s">
        <v>270</v>
      </c>
      <c r="C149" s="4" t="s">
        <v>271</v>
      </c>
      <c r="D149" s="67">
        <v>6510</v>
      </c>
      <c r="E149" s="68">
        <v>7086</v>
      </c>
    </row>
    <row r="150" spans="1:5" ht="12.75">
      <c r="A150" s="24"/>
      <c r="B150" s="7"/>
      <c r="C150" s="10"/>
      <c r="E150" s="68">
        <v>0</v>
      </c>
    </row>
    <row r="151" spans="1:5" ht="12.75">
      <c r="A151" s="24" t="s">
        <v>272</v>
      </c>
      <c r="B151" s="7" t="s">
        <v>273</v>
      </c>
      <c r="C151" s="4" t="s">
        <v>67</v>
      </c>
      <c r="D151" s="67">
        <v>1054</v>
      </c>
      <c r="E151" s="68">
        <v>1164</v>
      </c>
    </row>
    <row r="152" spans="1:5" ht="12.75">
      <c r="A152" s="24"/>
      <c r="B152" s="7" t="s">
        <v>274</v>
      </c>
      <c r="C152" s="4"/>
      <c r="E152" s="68">
        <v>0</v>
      </c>
    </row>
    <row r="153" spans="1:5" ht="12.75">
      <c r="A153" s="24" t="s">
        <v>275</v>
      </c>
      <c r="B153" s="13" t="s">
        <v>276</v>
      </c>
      <c r="C153" s="4" t="s">
        <v>67</v>
      </c>
      <c r="D153" s="67">
        <v>42</v>
      </c>
      <c r="E153" s="68">
        <v>47</v>
      </c>
    </row>
    <row r="154" spans="1:5" ht="12.75">
      <c r="A154" s="24" t="s">
        <v>277</v>
      </c>
      <c r="B154" s="7" t="s">
        <v>278</v>
      </c>
      <c r="C154" s="4" t="s">
        <v>279</v>
      </c>
      <c r="D154" s="67">
        <v>88</v>
      </c>
      <c r="E154" s="68">
        <v>97</v>
      </c>
    </row>
    <row r="155" spans="1:5" ht="12.75">
      <c r="A155" s="29"/>
      <c r="B155" s="20" t="s">
        <v>280</v>
      </c>
      <c r="C155" s="4"/>
      <c r="E155" s="68">
        <v>0</v>
      </c>
    </row>
    <row r="156" spans="1:5" ht="12.75">
      <c r="A156" s="24" t="s">
        <v>281</v>
      </c>
      <c r="B156" s="7" t="s">
        <v>282</v>
      </c>
      <c r="C156" s="4" t="s">
        <v>283</v>
      </c>
      <c r="D156" s="67">
        <v>42</v>
      </c>
      <c r="E156" s="68">
        <v>47</v>
      </c>
    </row>
    <row r="157" spans="1:5" ht="12.75">
      <c r="A157" s="24"/>
      <c r="B157" s="7" t="s">
        <v>284</v>
      </c>
      <c r="C157" s="4"/>
      <c r="E157" s="68">
        <v>0</v>
      </c>
    </row>
    <row r="158" spans="1:5" ht="12.75">
      <c r="A158" s="24" t="s">
        <v>285</v>
      </c>
      <c r="B158" s="7" t="s">
        <v>286</v>
      </c>
      <c r="C158" s="4" t="s">
        <v>44</v>
      </c>
      <c r="D158" s="67">
        <v>438</v>
      </c>
      <c r="E158" s="68">
        <v>483</v>
      </c>
    </row>
    <row r="159" spans="1:5" ht="12.75">
      <c r="A159" s="24" t="s">
        <v>287</v>
      </c>
      <c r="B159" s="7" t="s">
        <v>288</v>
      </c>
      <c r="C159" s="4" t="s">
        <v>289</v>
      </c>
      <c r="D159" s="67">
        <v>121</v>
      </c>
      <c r="E159" s="68">
        <v>133</v>
      </c>
    </row>
    <row r="160" spans="1:5" ht="12.75">
      <c r="A160" s="24" t="s">
        <v>290</v>
      </c>
      <c r="B160" s="7" t="s">
        <v>291</v>
      </c>
      <c r="C160" s="4" t="s">
        <v>292</v>
      </c>
      <c r="D160" s="67">
        <v>219</v>
      </c>
      <c r="E160" s="68">
        <v>242</v>
      </c>
    </row>
    <row r="161" spans="1:5" ht="12.75">
      <c r="A161" s="24" t="s">
        <v>293</v>
      </c>
      <c r="B161" s="7" t="s">
        <v>294</v>
      </c>
      <c r="C161" s="4" t="s">
        <v>135</v>
      </c>
      <c r="D161" s="67">
        <v>274</v>
      </c>
      <c r="E161" s="68">
        <v>302</v>
      </c>
    </row>
    <row r="162" spans="1:5" ht="12.75">
      <c r="A162" s="24" t="s">
        <v>295</v>
      </c>
      <c r="B162" s="7" t="s">
        <v>296</v>
      </c>
      <c r="C162" s="4" t="s">
        <v>297</v>
      </c>
      <c r="D162" s="67">
        <v>165</v>
      </c>
      <c r="E162" s="68">
        <v>180</v>
      </c>
    </row>
    <row r="163" spans="1:5" ht="12.75">
      <c r="A163" s="24"/>
      <c r="B163" s="7"/>
      <c r="C163" s="4"/>
      <c r="E163" s="68">
        <v>0</v>
      </c>
    </row>
    <row r="164" spans="1:5" ht="12.75">
      <c r="A164" s="24"/>
      <c r="B164" s="7" t="s">
        <v>298</v>
      </c>
      <c r="C164" s="4" t="s">
        <v>41</v>
      </c>
      <c r="D164" s="67">
        <v>191</v>
      </c>
      <c r="E164" s="68">
        <v>208</v>
      </c>
    </row>
    <row r="165" spans="1:5" ht="12.75">
      <c r="A165" s="24"/>
      <c r="B165" s="7"/>
      <c r="C165" s="4"/>
      <c r="E165" s="68">
        <v>0</v>
      </c>
    </row>
    <row r="166" spans="1:5" ht="12.75">
      <c r="A166" s="24" t="s">
        <v>299</v>
      </c>
      <c r="B166" s="7" t="s">
        <v>300</v>
      </c>
      <c r="C166" s="4" t="s">
        <v>301</v>
      </c>
      <c r="D166" s="67">
        <v>66</v>
      </c>
      <c r="E166" s="68">
        <v>72</v>
      </c>
    </row>
    <row r="167" spans="1:5" ht="12.75">
      <c r="A167" s="24"/>
      <c r="B167" s="7" t="s">
        <v>302</v>
      </c>
      <c r="C167" s="4" t="s">
        <v>41</v>
      </c>
      <c r="D167" s="67">
        <v>77</v>
      </c>
      <c r="E167" s="68">
        <v>84</v>
      </c>
    </row>
    <row r="168" spans="1:5" ht="12.75">
      <c r="A168" s="24"/>
      <c r="B168" s="7" t="s">
        <v>303</v>
      </c>
      <c r="C168" s="4" t="s">
        <v>41</v>
      </c>
      <c r="D168" s="67">
        <v>110</v>
      </c>
      <c r="E168" s="68">
        <v>121</v>
      </c>
    </row>
    <row r="169" spans="1:5" ht="12.75">
      <c r="A169" s="24"/>
      <c r="B169" s="7" t="s">
        <v>304</v>
      </c>
      <c r="C169" s="4" t="s">
        <v>41</v>
      </c>
      <c r="D169" s="67">
        <v>121</v>
      </c>
      <c r="E169" s="68">
        <v>133</v>
      </c>
    </row>
    <row r="170" spans="1:5" ht="12.75">
      <c r="A170" s="24"/>
      <c r="B170" s="7" t="s">
        <v>305</v>
      </c>
      <c r="C170" s="4" t="s">
        <v>41</v>
      </c>
      <c r="D170" s="67">
        <v>153</v>
      </c>
      <c r="E170" s="68">
        <v>170</v>
      </c>
    </row>
    <row r="171" spans="1:5" ht="12.75">
      <c r="A171" s="24" t="s">
        <v>306</v>
      </c>
      <c r="B171" s="7" t="s">
        <v>307</v>
      </c>
      <c r="C171" s="4" t="s">
        <v>308</v>
      </c>
      <c r="D171" s="67">
        <v>132</v>
      </c>
      <c r="E171" s="68">
        <v>145</v>
      </c>
    </row>
    <row r="172" spans="1:5" ht="12.75">
      <c r="A172" s="24"/>
      <c r="B172" s="7" t="s">
        <v>304</v>
      </c>
      <c r="C172" s="4" t="s">
        <v>41</v>
      </c>
      <c r="D172" s="67">
        <v>132</v>
      </c>
      <c r="E172" s="68">
        <v>145</v>
      </c>
    </row>
    <row r="173" spans="1:5" ht="12.75">
      <c r="A173" s="24"/>
      <c r="B173" s="7" t="s">
        <v>305</v>
      </c>
      <c r="C173" s="4" t="s">
        <v>41</v>
      </c>
      <c r="D173" s="67">
        <v>164</v>
      </c>
      <c r="E173" s="68">
        <v>182</v>
      </c>
    </row>
    <row r="174" spans="1:5" ht="12.75">
      <c r="A174" s="24" t="s">
        <v>309</v>
      </c>
      <c r="B174" s="7" t="s">
        <v>310</v>
      </c>
      <c r="C174" s="4"/>
      <c r="E174" s="68">
        <v>0</v>
      </c>
    </row>
    <row r="175" spans="1:5" ht="12.75">
      <c r="A175" s="24"/>
      <c r="B175" s="7" t="s">
        <v>311</v>
      </c>
      <c r="C175" s="4" t="s">
        <v>35</v>
      </c>
      <c r="D175" s="67">
        <v>88</v>
      </c>
      <c r="E175" s="68">
        <v>97</v>
      </c>
    </row>
    <row r="176" spans="1:5" ht="12.75">
      <c r="A176" s="24"/>
      <c r="B176" s="7" t="s">
        <v>312</v>
      </c>
      <c r="C176" s="4" t="s">
        <v>41</v>
      </c>
      <c r="D176" s="67">
        <v>110</v>
      </c>
      <c r="E176" s="68">
        <v>121</v>
      </c>
    </row>
    <row r="177" spans="1:5" ht="12.75">
      <c r="A177" s="24"/>
      <c r="B177" s="7" t="s">
        <v>313</v>
      </c>
      <c r="C177" s="4" t="s">
        <v>41</v>
      </c>
      <c r="D177" s="67">
        <v>110</v>
      </c>
      <c r="E177" s="68">
        <v>121</v>
      </c>
    </row>
    <row r="178" spans="1:5" ht="12.75">
      <c r="A178" s="24"/>
      <c r="B178" s="7" t="s">
        <v>314</v>
      </c>
      <c r="C178" s="4" t="s">
        <v>41</v>
      </c>
      <c r="D178" s="67">
        <v>132</v>
      </c>
      <c r="E178" s="68">
        <v>145</v>
      </c>
    </row>
    <row r="179" spans="1:5" ht="12.75">
      <c r="A179" s="24" t="s">
        <v>315</v>
      </c>
      <c r="B179" s="7" t="s">
        <v>316</v>
      </c>
      <c r="C179" s="4" t="s">
        <v>317</v>
      </c>
      <c r="D179" s="67">
        <v>132</v>
      </c>
      <c r="E179" s="68">
        <v>145</v>
      </c>
    </row>
    <row r="180" spans="1:5" ht="12.75">
      <c r="A180" s="24"/>
      <c r="B180" s="7" t="s">
        <v>318</v>
      </c>
      <c r="C180" s="4" t="s">
        <v>41</v>
      </c>
      <c r="D180" s="67">
        <v>219</v>
      </c>
      <c r="E180" s="68">
        <v>242</v>
      </c>
    </row>
    <row r="181" spans="1:5" ht="12.75">
      <c r="A181" s="24" t="s">
        <v>319</v>
      </c>
      <c r="B181" s="7" t="s">
        <v>320</v>
      </c>
      <c r="C181" s="4" t="s">
        <v>321</v>
      </c>
      <c r="D181" s="67">
        <v>164</v>
      </c>
      <c r="E181" s="68">
        <v>182</v>
      </c>
    </row>
    <row r="182" spans="1:5" ht="12.75">
      <c r="A182" s="24" t="s">
        <v>322</v>
      </c>
      <c r="B182" s="7" t="s">
        <v>323</v>
      </c>
      <c r="C182" s="4" t="s">
        <v>324</v>
      </c>
      <c r="D182" s="67">
        <v>1425</v>
      </c>
      <c r="E182" s="68">
        <v>1571</v>
      </c>
    </row>
    <row r="183" spans="1:5" ht="12.75">
      <c r="A183" s="24" t="s">
        <v>325</v>
      </c>
      <c r="B183" s="7" t="s">
        <v>326</v>
      </c>
      <c r="C183" s="4" t="s">
        <v>327</v>
      </c>
      <c r="D183" s="67">
        <v>527</v>
      </c>
      <c r="E183" s="68">
        <v>583</v>
      </c>
    </row>
    <row r="184" spans="1:5" ht="12.75">
      <c r="A184" s="24" t="s">
        <v>328</v>
      </c>
      <c r="B184" s="7" t="s">
        <v>329</v>
      </c>
      <c r="C184" s="4" t="s">
        <v>330</v>
      </c>
      <c r="D184" s="67">
        <v>88</v>
      </c>
      <c r="E184" s="68">
        <v>96</v>
      </c>
    </row>
    <row r="185" spans="1:5" ht="12.75">
      <c r="A185" s="24"/>
      <c r="B185" s="7"/>
      <c r="C185" s="4"/>
      <c r="E185" s="68">
        <v>0</v>
      </c>
    </row>
    <row r="186" spans="1:5" ht="12.75">
      <c r="A186" s="24" t="s">
        <v>331</v>
      </c>
      <c r="B186" s="7" t="s">
        <v>332</v>
      </c>
      <c r="C186" s="4" t="s">
        <v>41</v>
      </c>
      <c r="D186" s="67">
        <v>72</v>
      </c>
      <c r="E186" s="68">
        <v>78</v>
      </c>
    </row>
    <row r="187" spans="1:5" ht="12.75">
      <c r="A187" s="24"/>
      <c r="B187" s="7"/>
      <c r="C187" s="4"/>
      <c r="E187" s="68">
        <v>0</v>
      </c>
    </row>
    <row r="188" spans="1:5" ht="12.75">
      <c r="A188" s="24" t="s">
        <v>333</v>
      </c>
      <c r="B188" s="7" t="s">
        <v>334</v>
      </c>
      <c r="C188" s="4" t="s">
        <v>297</v>
      </c>
      <c r="D188" s="67">
        <v>3288</v>
      </c>
      <c r="E188" s="68">
        <v>3624</v>
      </c>
    </row>
    <row r="189" spans="1:5" ht="12.75">
      <c r="A189" s="24" t="s">
        <v>335</v>
      </c>
      <c r="B189" s="7" t="s">
        <v>336</v>
      </c>
      <c r="C189" s="4" t="s">
        <v>41</v>
      </c>
      <c r="D189" s="67">
        <v>310</v>
      </c>
      <c r="E189" s="68">
        <v>337</v>
      </c>
    </row>
    <row r="190" spans="1:5" ht="12.75">
      <c r="A190" s="24"/>
      <c r="B190" s="7"/>
      <c r="C190" s="4"/>
      <c r="E190" s="68">
        <v>0</v>
      </c>
    </row>
    <row r="191" spans="1:5" ht="12.75">
      <c r="A191" s="24" t="s">
        <v>337</v>
      </c>
      <c r="B191" s="7" t="s">
        <v>338</v>
      </c>
      <c r="C191" s="4" t="s">
        <v>110</v>
      </c>
      <c r="D191" s="67">
        <v>1001</v>
      </c>
      <c r="E191" s="68">
        <v>1083</v>
      </c>
    </row>
    <row r="192" spans="1:5" ht="12.75">
      <c r="A192" s="24"/>
      <c r="B192" s="7"/>
      <c r="C192" s="4"/>
      <c r="E192" s="68">
        <v>0</v>
      </c>
    </row>
    <row r="193" spans="1:5" ht="12.75">
      <c r="A193" s="24" t="s">
        <v>339</v>
      </c>
      <c r="B193" s="7" t="s">
        <v>340</v>
      </c>
      <c r="C193" s="4" t="s">
        <v>67</v>
      </c>
      <c r="D193" s="67">
        <v>55</v>
      </c>
      <c r="E193" s="68">
        <v>61</v>
      </c>
    </row>
    <row r="194" spans="1:5" ht="12.75">
      <c r="A194" s="24"/>
      <c r="B194" s="7" t="s">
        <v>341</v>
      </c>
      <c r="C194" s="4" t="s">
        <v>41</v>
      </c>
      <c r="D194" s="67">
        <v>66</v>
      </c>
      <c r="E194" s="68">
        <v>72</v>
      </c>
    </row>
    <row r="195" spans="1:5" ht="12.75">
      <c r="A195" s="24"/>
      <c r="B195" s="7" t="s">
        <v>342</v>
      </c>
      <c r="C195" s="4" t="s">
        <v>41</v>
      </c>
      <c r="D195" s="67">
        <v>99</v>
      </c>
      <c r="E195" s="68">
        <v>109</v>
      </c>
    </row>
    <row r="196" spans="1:5" ht="12.75">
      <c r="A196" s="24"/>
      <c r="B196" s="7" t="s">
        <v>343</v>
      </c>
      <c r="C196" s="4" t="s">
        <v>41</v>
      </c>
      <c r="D196" s="67">
        <v>110</v>
      </c>
      <c r="E196" s="68">
        <v>121</v>
      </c>
    </row>
    <row r="197" spans="1:5" ht="12.75">
      <c r="A197" s="24"/>
      <c r="B197" s="7" t="s">
        <v>344</v>
      </c>
      <c r="C197" s="4" t="s">
        <v>41</v>
      </c>
      <c r="D197" s="67">
        <v>132</v>
      </c>
      <c r="E197" s="68">
        <v>145</v>
      </c>
    </row>
    <row r="198" spans="1:5" ht="12.75">
      <c r="A198" s="24" t="s">
        <v>345</v>
      </c>
      <c r="B198" s="7" t="s">
        <v>346</v>
      </c>
      <c r="C198" s="4" t="s">
        <v>41</v>
      </c>
      <c r="D198" s="67">
        <v>110</v>
      </c>
      <c r="E198" s="68">
        <v>121</v>
      </c>
    </row>
    <row r="199" spans="1:5" ht="12.75">
      <c r="A199" s="24" t="s">
        <v>347</v>
      </c>
      <c r="B199" s="7" t="s">
        <v>348</v>
      </c>
      <c r="C199" s="4" t="s">
        <v>349</v>
      </c>
      <c r="D199" s="67">
        <v>9482</v>
      </c>
      <c r="E199" s="68">
        <v>0</v>
      </c>
    </row>
    <row r="200" spans="1:5" ht="12.75">
      <c r="A200" s="24"/>
      <c r="B200" s="7"/>
      <c r="C200" s="4"/>
      <c r="E200" s="68">
        <v>0</v>
      </c>
    </row>
    <row r="201" spans="1:5" ht="12.75">
      <c r="A201" s="24" t="s">
        <v>351</v>
      </c>
      <c r="B201" s="15" t="s">
        <v>352</v>
      </c>
      <c r="C201" s="4" t="s">
        <v>353</v>
      </c>
      <c r="D201" s="67">
        <v>7901</v>
      </c>
      <c r="E201" s="68">
        <v>0</v>
      </c>
    </row>
    <row r="202" spans="1:5" ht="12.75">
      <c r="A202" s="24"/>
      <c r="B202" s="15"/>
      <c r="C202" s="4"/>
      <c r="E202" s="68">
        <v>0</v>
      </c>
    </row>
    <row r="203" spans="1:5" ht="12.75">
      <c r="A203" s="24" t="s">
        <v>354</v>
      </c>
      <c r="B203" s="15" t="s">
        <v>355</v>
      </c>
      <c r="C203" s="4" t="s">
        <v>330</v>
      </c>
      <c r="D203" s="67">
        <v>3515</v>
      </c>
      <c r="E203" s="68">
        <v>0</v>
      </c>
    </row>
    <row r="204" spans="1:5" ht="12.75">
      <c r="A204" s="24"/>
      <c r="B204" s="15"/>
      <c r="C204" s="4"/>
      <c r="E204" s="68">
        <v>0</v>
      </c>
    </row>
    <row r="205" spans="1:5" ht="12.75">
      <c r="A205" s="24" t="s">
        <v>356</v>
      </c>
      <c r="B205" s="15" t="s">
        <v>357</v>
      </c>
      <c r="C205" s="4" t="s">
        <v>41</v>
      </c>
      <c r="D205" s="67">
        <v>2717</v>
      </c>
      <c r="E205" s="68">
        <v>0</v>
      </c>
    </row>
    <row r="206" spans="1:5" ht="12.75">
      <c r="A206" s="30"/>
      <c r="B206" s="15"/>
      <c r="C206" s="4"/>
      <c r="D206" s="69"/>
      <c r="E206" s="68"/>
    </row>
    <row r="207" spans="1:5" ht="13.5" thickBot="1">
      <c r="A207" s="31"/>
      <c r="B207" s="32"/>
      <c r="C207" s="33"/>
      <c r="D207" s="70"/>
      <c r="E207" s="71"/>
    </row>
    <row r="208" ht="13.5" thickTop="1"/>
  </sheetData>
  <sheetProtection password="CC29" sheet="1"/>
  <autoFilter ref="A9:E206"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"/>
  <sheetViews>
    <sheetView showZeros="0" tabSelected="1" zoomScalePageLayoutView="0" workbookViewId="0" topLeftCell="A1">
      <selection activeCell="F1" sqref="F1:F16384"/>
    </sheetView>
  </sheetViews>
  <sheetFormatPr defaultColWidth="9.00390625" defaultRowHeight="12.75"/>
  <cols>
    <col min="1" max="1" width="6.625" style="0" customWidth="1"/>
    <col min="2" max="2" width="60.625" style="0" customWidth="1"/>
    <col min="3" max="3" width="9.875" style="0" customWidth="1"/>
    <col min="4" max="5" width="11.125" style="67" customWidth="1"/>
    <col min="6" max="18" width="11.125" style="0" customWidth="1"/>
  </cols>
  <sheetData>
    <row r="1" spans="1:5" ht="12.75">
      <c r="A1" s="73" t="s">
        <v>0</v>
      </c>
      <c r="B1" s="73"/>
      <c r="C1" s="73"/>
      <c r="D1" s="73"/>
      <c r="E1" s="73"/>
    </row>
    <row r="2" spans="1:5" ht="12.75">
      <c r="A2" s="73" t="s">
        <v>1</v>
      </c>
      <c r="B2" s="73"/>
      <c r="C2" s="73"/>
      <c r="D2" s="73"/>
      <c r="E2" s="73"/>
    </row>
    <row r="3" spans="1:5" ht="12.75">
      <c r="A3" s="75" t="s">
        <v>358</v>
      </c>
      <c r="B3" s="75"/>
      <c r="C3" s="75"/>
      <c r="D3" s="75"/>
      <c r="E3" s="75"/>
    </row>
    <row r="4" spans="1:5" ht="13.5" customHeight="1" thickBot="1">
      <c r="A4" s="1"/>
      <c r="B4" s="1"/>
      <c r="C4" s="1"/>
      <c r="D4" s="58"/>
      <c r="E4" s="58"/>
    </row>
    <row r="5" spans="1:5" ht="13.5" customHeight="1" thickTop="1">
      <c r="A5" s="34"/>
      <c r="B5" s="22" t="s">
        <v>4</v>
      </c>
      <c r="C5" s="23" t="s">
        <v>5</v>
      </c>
      <c r="D5" s="59" t="s">
        <v>6</v>
      </c>
      <c r="E5" s="60"/>
    </row>
    <row r="6" spans="1:5" ht="12.75">
      <c r="A6" s="35"/>
      <c r="B6" s="18" t="s">
        <v>7</v>
      </c>
      <c r="C6" s="3" t="s">
        <v>8</v>
      </c>
      <c r="D6" s="61" t="s">
        <v>9</v>
      </c>
      <c r="E6" s="62" t="s">
        <v>10</v>
      </c>
    </row>
    <row r="7" spans="1:5" ht="12.75">
      <c r="A7" s="35"/>
      <c r="B7" s="2"/>
      <c r="C7" s="3"/>
      <c r="D7" s="63" t="s">
        <v>11</v>
      </c>
      <c r="E7" s="64" t="s">
        <v>12</v>
      </c>
    </row>
    <row r="8" spans="1:5" ht="12.75">
      <c r="A8" s="36"/>
      <c r="B8" s="5"/>
      <c r="C8" s="6"/>
      <c r="D8" s="65" t="s">
        <v>13</v>
      </c>
      <c r="E8" s="66" t="s">
        <v>14</v>
      </c>
    </row>
    <row r="9" spans="1:5" ht="12.75">
      <c r="A9" s="37" t="s">
        <v>359</v>
      </c>
      <c r="B9" s="13" t="s">
        <v>360</v>
      </c>
      <c r="C9" s="4"/>
      <c r="E9" s="72"/>
    </row>
    <row r="10" spans="1:5" ht="14.25">
      <c r="A10" s="37"/>
      <c r="B10" s="13" t="s">
        <v>361</v>
      </c>
      <c r="C10" s="4" t="s">
        <v>362</v>
      </c>
      <c r="D10" s="67">
        <v>1363</v>
      </c>
      <c r="E10" s="68">
        <v>1475</v>
      </c>
    </row>
    <row r="11" spans="1:5" ht="14.25">
      <c r="A11" s="37"/>
      <c r="B11" s="13" t="s">
        <v>363</v>
      </c>
      <c r="C11" s="4" t="s">
        <v>41</v>
      </c>
      <c r="D11" s="67">
        <v>1635</v>
      </c>
      <c r="E11" s="68">
        <v>1768</v>
      </c>
    </row>
    <row r="12" spans="1:5" ht="14.25">
      <c r="A12" s="37"/>
      <c r="B12" s="13" t="s">
        <v>364</v>
      </c>
      <c r="C12" s="4" t="s">
        <v>41</v>
      </c>
      <c r="D12" s="67">
        <v>2044</v>
      </c>
      <c r="E12" s="68">
        <v>2211</v>
      </c>
    </row>
    <row r="13" spans="1:5" ht="12.75">
      <c r="A13" s="37" t="s">
        <v>365</v>
      </c>
      <c r="B13" s="7" t="s">
        <v>366</v>
      </c>
      <c r="C13" s="4"/>
      <c r="E13" s="68">
        <v>0</v>
      </c>
    </row>
    <row r="14" spans="1:5" ht="12.75">
      <c r="A14" s="37"/>
      <c r="B14" s="7" t="s">
        <v>367</v>
      </c>
      <c r="C14" s="4" t="s">
        <v>362</v>
      </c>
      <c r="D14" s="67">
        <v>7631</v>
      </c>
      <c r="E14" s="68">
        <v>0</v>
      </c>
    </row>
    <row r="15" spans="1:5" ht="12.75">
      <c r="A15" s="37"/>
      <c r="B15" s="7" t="s">
        <v>368</v>
      </c>
      <c r="C15" s="4" t="s">
        <v>41</v>
      </c>
      <c r="D15" s="67">
        <v>8585</v>
      </c>
      <c r="E15" s="68">
        <v>0</v>
      </c>
    </row>
    <row r="16" spans="1:5" ht="12.75">
      <c r="A16" s="37"/>
      <c r="B16" s="7" t="s">
        <v>369</v>
      </c>
      <c r="C16" s="4" t="s">
        <v>41</v>
      </c>
      <c r="D16" s="67">
        <v>9539</v>
      </c>
      <c r="E16" s="68">
        <v>0</v>
      </c>
    </row>
    <row r="17" spans="1:5" ht="12.75">
      <c r="A17" s="37"/>
      <c r="B17" s="7" t="s">
        <v>370</v>
      </c>
      <c r="C17" s="4" t="s">
        <v>41</v>
      </c>
      <c r="D17" s="67">
        <v>12128</v>
      </c>
      <c r="E17" s="68">
        <v>0</v>
      </c>
    </row>
    <row r="18" spans="1:5" ht="12.75">
      <c r="A18" s="37"/>
      <c r="B18" s="7" t="s">
        <v>371</v>
      </c>
      <c r="C18" s="4" t="s">
        <v>41</v>
      </c>
      <c r="D18" s="67">
        <v>13628</v>
      </c>
      <c r="E18" s="68">
        <v>0</v>
      </c>
    </row>
    <row r="19" spans="1:5" ht="12.75">
      <c r="A19" s="37"/>
      <c r="B19" s="7" t="s">
        <v>372</v>
      </c>
      <c r="C19" s="4" t="s">
        <v>41</v>
      </c>
      <c r="D19" s="67">
        <v>15127</v>
      </c>
      <c r="E19" s="68">
        <v>0</v>
      </c>
    </row>
    <row r="20" spans="1:5" ht="12.75">
      <c r="A20" s="37" t="s">
        <v>373</v>
      </c>
      <c r="B20" s="7" t="s">
        <v>374</v>
      </c>
      <c r="C20" s="4"/>
      <c r="E20" s="68">
        <v>0</v>
      </c>
    </row>
    <row r="21" spans="1:5" ht="12.75">
      <c r="A21" s="37"/>
      <c r="B21" s="7" t="s">
        <v>367</v>
      </c>
      <c r="C21" s="4" t="s">
        <v>362</v>
      </c>
      <c r="D21" s="67">
        <v>15045</v>
      </c>
      <c r="E21" s="68">
        <v>0</v>
      </c>
    </row>
    <row r="22" spans="1:5" ht="12.75">
      <c r="A22" s="37"/>
      <c r="B22" s="7"/>
      <c r="C22" s="4"/>
      <c r="E22" s="68">
        <v>0</v>
      </c>
    </row>
    <row r="23" spans="1:5" ht="12.75">
      <c r="A23" s="37"/>
      <c r="B23" s="7" t="s">
        <v>368</v>
      </c>
      <c r="C23" s="4" t="s">
        <v>41</v>
      </c>
      <c r="D23" s="67">
        <v>16952</v>
      </c>
      <c r="E23" s="68">
        <v>0</v>
      </c>
    </row>
    <row r="24" spans="1:5" ht="12.75">
      <c r="A24" s="37"/>
      <c r="B24" s="7"/>
      <c r="C24" s="4"/>
      <c r="E24" s="68">
        <v>0</v>
      </c>
    </row>
    <row r="25" spans="1:5" ht="12.75">
      <c r="A25" s="37"/>
      <c r="B25" s="7" t="s">
        <v>369</v>
      </c>
      <c r="C25" s="4" t="s">
        <v>41</v>
      </c>
      <c r="D25" s="67">
        <v>18451</v>
      </c>
      <c r="E25" s="68">
        <v>0</v>
      </c>
    </row>
    <row r="26" spans="1:5" ht="12.75">
      <c r="A26" s="37"/>
      <c r="B26" s="7"/>
      <c r="C26" s="4"/>
      <c r="E26" s="68">
        <v>0</v>
      </c>
    </row>
    <row r="27" spans="1:5" ht="12.75">
      <c r="A27" s="37"/>
      <c r="B27" s="7" t="s">
        <v>370</v>
      </c>
      <c r="C27" s="4" t="s">
        <v>41</v>
      </c>
      <c r="D27" s="67">
        <v>23221</v>
      </c>
      <c r="E27" s="68">
        <v>0</v>
      </c>
    </row>
    <row r="28" spans="1:5" ht="12.75">
      <c r="A28" s="37"/>
      <c r="B28" s="7"/>
      <c r="C28" s="4"/>
      <c r="E28" s="68">
        <v>0</v>
      </c>
    </row>
    <row r="29" spans="1:5" ht="12.75">
      <c r="A29" s="37"/>
      <c r="B29" s="7" t="s">
        <v>371</v>
      </c>
      <c r="C29" s="4" t="s">
        <v>41</v>
      </c>
      <c r="D29" s="67">
        <v>25946</v>
      </c>
      <c r="E29" s="68">
        <v>0</v>
      </c>
    </row>
    <row r="30" spans="1:5" ht="12.75">
      <c r="A30" s="37"/>
      <c r="B30" s="7"/>
      <c r="C30" s="4"/>
      <c r="E30" s="68">
        <v>0</v>
      </c>
    </row>
    <row r="31" spans="1:5" ht="12.75">
      <c r="A31" s="37"/>
      <c r="B31" s="7" t="s">
        <v>372</v>
      </c>
      <c r="C31" s="4" t="s">
        <v>41</v>
      </c>
      <c r="D31" s="67">
        <v>28672</v>
      </c>
      <c r="E31" s="68">
        <v>0</v>
      </c>
    </row>
    <row r="32" spans="1:5" ht="12.75">
      <c r="A32" s="37"/>
      <c r="B32" s="13"/>
      <c r="C32" s="4"/>
      <c r="E32" s="68">
        <v>0</v>
      </c>
    </row>
    <row r="33" spans="1:5" ht="12.75">
      <c r="A33" s="37" t="s">
        <v>375</v>
      </c>
      <c r="B33" s="13" t="s">
        <v>376</v>
      </c>
      <c r="C33" s="4" t="s">
        <v>377</v>
      </c>
      <c r="D33" s="67">
        <v>2862</v>
      </c>
      <c r="E33" s="68">
        <v>0</v>
      </c>
    </row>
    <row r="34" spans="1:5" ht="12.75">
      <c r="A34" s="37"/>
      <c r="B34" s="7" t="s">
        <v>378</v>
      </c>
      <c r="C34" s="4"/>
      <c r="E34" s="68">
        <v>0</v>
      </c>
    </row>
    <row r="35" spans="1:5" ht="12.75">
      <c r="A35" s="37" t="s">
        <v>379</v>
      </c>
      <c r="B35" s="13" t="s">
        <v>380</v>
      </c>
      <c r="C35" s="4" t="s">
        <v>41</v>
      </c>
      <c r="D35" s="67">
        <v>5179</v>
      </c>
      <c r="E35" s="68">
        <v>0</v>
      </c>
    </row>
    <row r="36" spans="1:5" ht="12.75">
      <c r="A36" s="37"/>
      <c r="B36" s="7" t="s">
        <v>378</v>
      </c>
      <c r="C36" s="4"/>
      <c r="E36" s="68">
        <v>0</v>
      </c>
    </row>
    <row r="37" spans="1:5" ht="12.75">
      <c r="A37" s="37" t="s">
        <v>381</v>
      </c>
      <c r="B37" s="7" t="s">
        <v>382</v>
      </c>
      <c r="C37" s="4" t="s">
        <v>41</v>
      </c>
      <c r="D37" s="67">
        <v>4361</v>
      </c>
      <c r="E37" s="68">
        <v>4717</v>
      </c>
    </row>
    <row r="38" spans="1:5" ht="12.75">
      <c r="A38" s="37"/>
      <c r="B38" s="13" t="s">
        <v>383</v>
      </c>
      <c r="C38" s="4"/>
      <c r="E38" s="68">
        <v>0</v>
      </c>
    </row>
    <row r="39" spans="1:5" ht="12.75">
      <c r="A39" s="37" t="s">
        <v>384</v>
      </c>
      <c r="B39" s="7" t="s">
        <v>385</v>
      </c>
      <c r="C39" s="4" t="s">
        <v>377</v>
      </c>
      <c r="D39" s="67">
        <v>7768</v>
      </c>
      <c r="E39" s="68">
        <v>8402</v>
      </c>
    </row>
    <row r="40" spans="1:5" ht="12.75">
      <c r="A40" s="37"/>
      <c r="B40" s="13" t="s">
        <v>386</v>
      </c>
      <c r="C40" s="4"/>
      <c r="E40" s="68">
        <v>0</v>
      </c>
    </row>
    <row r="41" spans="1:5" ht="12.75">
      <c r="A41" s="37" t="s">
        <v>387</v>
      </c>
      <c r="B41" s="13" t="s">
        <v>388</v>
      </c>
      <c r="C41" s="4" t="s">
        <v>362</v>
      </c>
      <c r="D41" s="67">
        <v>5860</v>
      </c>
      <c r="E41" s="68">
        <v>0</v>
      </c>
    </row>
    <row r="42" spans="1:5" ht="12.75">
      <c r="A42" s="37"/>
      <c r="B42" s="13" t="s">
        <v>389</v>
      </c>
      <c r="C42" s="4"/>
      <c r="E42" s="68">
        <v>0</v>
      </c>
    </row>
    <row r="43" spans="1:5" ht="12.75">
      <c r="A43" s="37" t="s">
        <v>390</v>
      </c>
      <c r="B43" s="13" t="s">
        <v>391</v>
      </c>
      <c r="C43" s="4" t="s">
        <v>41</v>
      </c>
      <c r="D43" s="67">
        <v>10902</v>
      </c>
      <c r="E43" s="68">
        <v>0</v>
      </c>
    </row>
    <row r="44" spans="1:5" ht="12.75">
      <c r="A44" s="37"/>
      <c r="B44" s="13" t="s">
        <v>389</v>
      </c>
      <c r="C44" s="4"/>
      <c r="E44" s="68">
        <v>0</v>
      </c>
    </row>
    <row r="45" spans="1:5" ht="12.75">
      <c r="A45" s="37" t="s">
        <v>392</v>
      </c>
      <c r="B45" s="13" t="s">
        <v>393</v>
      </c>
      <c r="C45" s="4"/>
      <c r="E45" s="68">
        <v>0</v>
      </c>
    </row>
    <row r="46" spans="1:5" ht="12.75">
      <c r="A46" s="37"/>
      <c r="B46" s="13" t="s">
        <v>394</v>
      </c>
      <c r="C46" s="4" t="s">
        <v>395</v>
      </c>
      <c r="D46" s="67">
        <v>668</v>
      </c>
      <c r="E46" s="68">
        <v>0</v>
      </c>
    </row>
    <row r="47" spans="1:5" ht="12.75">
      <c r="A47" s="37"/>
      <c r="B47" s="13" t="s">
        <v>396</v>
      </c>
      <c r="C47" s="4" t="s">
        <v>397</v>
      </c>
      <c r="D47" s="67">
        <v>2317</v>
      </c>
      <c r="E47" s="68">
        <v>0</v>
      </c>
    </row>
    <row r="48" spans="1:5" ht="12.75">
      <c r="A48" s="37"/>
      <c r="B48" s="13" t="s">
        <v>398</v>
      </c>
      <c r="C48" s="4" t="s">
        <v>399</v>
      </c>
      <c r="D48" s="67">
        <v>1663</v>
      </c>
      <c r="E48" s="68">
        <v>0</v>
      </c>
    </row>
    <row r="49" spans="1:5" ht="12.75">
      <c r="A49" s="37" t="s">
        <v>400</v>
      </c>
      <c r="B49" s="13" t="s">
        <v>401</v>
      </c>
      <c r="C49" s="4" t="s">
        <v>377</v>
      </c>
      <c r="D49" s="67">
        <v>9267</v>
      </c>
      <c r="E49" s="68">
        <v>0</v>
      </c>
    </row>
    <row r="50" spans="1:5" ht="12.75">
      <c r="A50" s="37"/>
      <c r="B50" s="13" t="s">
        <v>402</v>
      </c>
      <c r="C50" s="4"/>
      <c r="E50" s="68">
        <v>0</v>
      </c>
    </row>
    <row r="51" spans="1:5" ht="12.75">
      <c r="A51" s="37" t="s">
        <v>403</v>
      </c>
      <c r="B51" s="13" t="s">
        <v>404</v>
      </c>
      <c r="C51" s="4" t="s">
        <v>41</v>
      </c>
      <c r="D51" s="67">
        <v>16680</v>
      </c>
      <c r="E51" s="68">
        <v>0</v>
      </c>
    </row>
    <row r="52" spans="1:5" ht="12.75">
      <c r="A52" s="37"/>
      <c r="B52" s="13" t="s">
        <v>405</v>
      </c>
      <c r="C52" s="4"/>
      <c r="E52" s="68">
        <v>0</v>
      </c>
    </row>
    <row r="53" spans="1:5" ht="12.75">
      <c r="A53" s="37" t="s">
        <v>406</v>
      </c>
      <c r="B53" s="7" t="s">
        <v>407</v>
      </c>
      <c r="C53" s="4" t="s">
        <v>41</v>
      </c>
      <c r="D53" s="67">
        <v>2726</v>
      </c>
      <c r="E53" s="68">
        <v>0</v>
      </c>
    </row>
    <row r="54" spans="1:5" ht="12.75">
      <c r="A54" s="37" t="s">
        <v>408</v>
      </c>
      <c r="B54" s="7" t="s">
        <v>409</v>
      </c>
      <c r="C54" s="4" t="s">
        <v>29</v>
      </c>
      <c r="D54" s="67">
        <v>133</v>
      </c>
      <c r="E54" s="68">
        <v>140</v>
      </c>
    </row>
    <row r="55" spans="1:5" ht="12.75">
      <c r="A55" s="37" t="s">
        <v>410</v>
      </c>
      <c r="B55" s="15" t="s">
        <v>411</v>
      </c>
      <c r="C55" s="4" t="s">
        <v>412</v>
      </c>
      <c r="D55" s="67">
        <v>398</v>
      </c>
      <c r="E55" s="68">
        <v>436</v>
      </c>
    </row>
    <row r="56" spans="1:5" ht="12.75">
      <c r="A56" s="37"/>
      <c r="B56" s="7" t="s">
        <v>413</v>
      </c>
      <c r="C56" s="4"/>
      <c r="E56" s="68">
        <v>0</v>
      </c>
    </row>
    <row r="57" spans="1:5" ht="12.75">
      <c r="A57" s="37"/>
      <c r="B57" s="7"/>
      <c r="C57" s="4"/>
      <c r="E57" s="68">
        <v>0</v>
      </c>
    </row>
    <row r="58" spans="1:5" ht="12.75">
      <c r="A58" s="37" t="s">
        <v>414</v>
      </c>
      <c r="B58" s="7" t="s">
        <v>415</v>
      </c>
      <c r="C58" s="4" t="s">
        <v>41</v>
      </c>
      <c r="D58" s="67">
        <v>672</v>
      </c>
      <c r="E58" s="68">
        <v>733</v>
      </c>
    </row>
    <row r="59" spans="1:5" ht="12.75">
      <c r="A59" s="37"/>
      <c r="B59" s="12"/>
      <c r="C59" s="4"/>
      <c r="E59" s="68">
        <v>0</v>
      </c>
    </row>
    <row r="60" spans="1:5" ht="12.75">
      <c r="A60" s="37"/>
      <c r="B60" s="13"/>
      <c r="C60" s="4"/>
      <c r="E60" s="68">
        <v>0</v>
      </c>
    </row>
    <row r="61" spans="1:5" ht="12.75">
      <c r="A61" s="37" t="s">
        <v>416</v>
      </c>
      <c r="B61" s="13" t="s">
        <v>417</v>
      </c>
      <c r="C61" s="4" t="s">
        <v>26</v>
      </c>
      <c r="D61" s="67">
        <v>103</v>
      </c>
      <c r="E61" s="68">
        <v>0</v>
      </c>
    </row>
    <row r="62" spans="1:5" ht="12.75">
      <c r="A62" s="37" t="s">
        <v>418</v>
      </c>
      <c r="B62" s="13" t="s">
        <v>419</v>
      </c>
      <c r="C62" s="4" t="s">
        <v>135</v>
      </c>
      <c r="D62" s="67">
        <v>114</v>
      </c>
      <c r="E62" s="68">
        <v>0</v>
      </c>
    </row>
    <row r="63" spans="1:5" ht="12.75">
      <c r="A63" s="37" t="s">
        <v>420</v>
      </c>
      <c r="B63" s="13" t="s">
        <v>421</v>
      </c>
      <c r="C63" s="4" t="s">
        <v>41</v>
      </c>
      <c r="D63" s="67">
        <v>205</v>
      </c>
      <c r="E63" s="68">
        <v>218</v>
      </c>
    </row>
    <row r="64" spans="1:5" ht="12.75">
      <c r="A64" s="37"/>
      <c r="B64" s="13" t="s">
        <v>422</v>
      </c>
      <c r="C64" s="4"/>
      <c r="E64" s="68">
        <v>0</v>
      </c>
    </row>
    <row r="65" spans="1:5" ht="12.75">
      <c r="A65" s="37" t="s">
        <v>423</v>
      </c>
      <c r="B65" s="13" t="s">
        <v>424</v>
      </c>
      <c r="C65" s="4" t="s">
        <v>425</v>
      </c>
      <c r="D65" s="67">
        <v>3454</v>
      </c>
      <c r="E65" s="68">
        <v>3745</v>
      </c>
    </row>
    <row r="66" spans="1:5" ht="12.75">
      <c r="A66" s="37"/>
      <c r="B66" s="13" t="s">
        <v>426</v>
      </c>
      <c r="C66" s="4"/>
      <c r="E66" s="68">
        <v>0</v>
      </c>
    </row>
    <row r="67" spans="1:5" ht="12.75">
      <c r="A67" s="37"/>
      <c r="B67" s="13" t="s">
        <v>427</v>
      </c>
      <c r="C67" s="4"/>
      <c r="E67" s="68">
        <v>0</v>
      </c>
    </row>
    <row r="68" spans="1:5" ht="13.5" thickBot="1">
      <c r="A68" s="38"/>
      <c r="B68" s="39"/>
      <c r="C68" s="33"/>
      <c r="D68" s="70"/>
      <c r="E68" s="71"/>
    </row>
    <row r="69" ht="13.5" thickTop="1"/>
  </sheetData>
  <sheetProtection password="CC29" sheet="1"/>
  <autoFilter ref="A8:E67"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C18" sqref="C18"/>
    </sheetView>
  </sheetViews>
  <sheetFormatPr defaultColWidth="16.375" defaultRowHeight="12.75"/>
  <cols>
    <col min="1" max="1" width="20.125" style="0" customWidth="1"/>
    <col min="2" max="2" width="12.125" style="0" customWidth="1"/>
  </cols>
  <sheetData>
    <row r="1" spans="1:8" ht="15">
      <c r="A1" s="76" t="s">
        <v>428</v>
      </c>
      <c r="B1" s="76"/>
      <c r="C1" s="76"/>
      <c r="D1" s="76"/>
      <c r="E1" s="76"/>
      <c r="F1" s="76"/>
      <c r="G1" s="76"/>
      <c r="H1" s="76"/>
    </row>
    <row r="3" ht="13.5" thickBot="1"/>
    <row r="4" spans="1:8" s="44" customFormat="1" ht="39" thickBot="1">
      <c r="A4" s="40"/>
      <c r="B4" s="41" t="s">
        <v>429</v>
      </c>
      <c r="C4" s="42" t="s">
        <v>430</v>
      </c>
      <c r="D4" s="42" t="s">
        <v>431</v>
      </c>
      <c r="E4" s="42" t="s">
        <v>432</v>
      </c>
      <c r="F4" s="42" t="s">
        <v>433</v>
      </c>
      <c r="G4" s="41" t="s">
        <v>434</v>
      </c>
      <c r="H4" s="43" t="s">
        <v>435</v>
      </c>
    </row>
    <row r="5" spans="1:8" ht="12.75">
      <c r="A5" s="45" t="s">
        <v>436</v>
      </c>
      <c r="B5" s="46">
        <v>14100</v>
      </c>
      <c r="C5" s="46">
        <f>ROUND(B5*$C$22,-2)</f>
        <v>15100</v>
      </c>
      <c r="D5" s="47">
        <v>1.3</v>
      </c>
      <c r="E5" s="47">
        <v>1.7</v>
      </c>
      <c r="F5" s="47">
        <v>1.8</v>
      </c>
      <c r="G5" s="46">
        <f>(C5*1.3)*2.5</f>
        <v>49075</v>
      </c>
      <c r="H5" s="48">
        <f>G5/B37</f>
        <v>298.7823439878234</v>
      </c>
    </row>
    <row r="6" spans="1:8" s="53" customFormat="1" ht="12.75">
      <c r="A6" s="49" t="s">
        <v>437</v>
      </c>
      <c r="B6" s="50">
        <v>14800</v>
      </c>
      <c r="C6" s="46">
        <f aca="true" t="shared" si="0" ref="C6:C21">ROUND(B6*$C$22,-2)</f>
        <v>15800</v>
      </c>
      <c r="D6" s="51">
        <f aca="true" t="shared" si="1" ref="D6:F21">D5</f>
        <v>1.3</v>
      </c>
      <c r="E6" s="51">
        <f t="shared" si="1"/>
        <v>1.7</v>
      </c>
      <c r="F6" s="51">
        <f t="shared" si="1"/>
        <v>1.8</v>
      </c>
      <c r="G6" s="50">
        <f aca="true" t="shared" si="2" ref="G6:G12">C6*1.3*2.5</f>
        <v>51350</v>
      </c>
      <c r="H6" s="52">
        <f aca="true" t="shared" si="3" ref="H6:H12">G6/$B$37</f>
        <v>312.6331811263318</v>
      </c>
    </row>
    <row r="7" spans="1:8" s="53" customFormat="1" ht="12.75">
      <c r="A7" s="49" t="s">
        <v>169</v>
      </c>
      <c r="B7" s="50">
        <v>16800</v>
      </c>
      <c r="C7" s="46">
        <f t="shared" si="0"/>
        <v>18000</v>
      </c>
      <c r="D7" s="51">
        <f t="shared" si="1"/>
        <v>1.3</v>
      </c>
      <c r="E7" s="51">
        <f t="shared" si="1"/>
        <v>1.7</v>
      </c>
      <c r="F7" s="51">
        <f t="shared" si="1"/>
        <v>1.8</v>
      </c>
      <c r="G7" s="50">
        <f t="shared" si="2"/>
        <v>58500</v>
      </c>
      <c r="H7" s="52">
        <f t="shared" si="3"/>
        <v>356.16438356164383</v>
      </c>
    </row>
    <row r="8" spans="1:8" s="53" customFormat="1" ht="12.75">
      <c r="A8" s="49" t="s">
        <v>77</v>
      </c>
      <c r="B8" s="50">
        <v>15700</v>
      </c>
      <c r="C8" s="46">
        <f t="shared" si="0"/>
        <v>16800</v>
      </c>
      <c r="D8" s="51">
        <f t="shared" si="1"/>
        <v>1.3</v>
      </c>
      <c r="E8" s="51">
        <f t="shared" si="1"/>
        <v>1.7</v>
      </c>
      <c r="F8" s="51">
        <f t="shared" si="1"/>
        <v>1.8</v>
      </c>
      <c r="G8" s="50">
        <f t="shared" si="2"/>
        <v>54600</v>
      </c>
      <c r="H8" s="52">
        <f t="shared" si="3"/>
        <v>332.42009132420094</v>
      </c>
    </row>
    <row r="9" spans="1:8" s="53" customFormat="1" ht="12.75">
      <c r="A9" s="49" t="s">
        <v>23</v>
      </c>
      <c r="B9" s="50">
        <v>14200</v>
      </c>
      <c r="C9" s="46">
        <f t="shared" si="0"/>
        <v>15200</v>
      </c>
      <c r="D9" s="51">
        <f t="shared" si="1"/>
        <v>1.3</v>
      </c>
      <c r="E9" s="51">
        <f t="shared" si="1"/>
        <v>1.7</v>
      </c>
      <c r="F9" s="51">
        <f t="shared" si="1"/>
        <v>1.8</v>
      </c>
      <c r="G9" s="50">
        <f t="shared" si="2"/>
        <v>49400</v>
      </c>
      <c r="H9" s="52">
        <f t="shared" si="3"/>
        <v>300.76103500761036</v>
      </c>
    </row>
    <row r="10" spans="1:8" s="53" customFormat="1" ht="12.75">
      <c r="A10" s="49" t="s">
        <v>186</v>
      </c>
      <c r="B10" s="50">
        <v>12900</v>
      </c>
      <c r="C10" s="46">
        <f t="shared" si="0"/>
        <v>13800</v>
      </c>
      <c r="D10" s="51">
        <f t="shared" si="1"/>
        <v>1.3</v>
      </c>
      <c r="E10" s="51">
        <f t="shared" si="1"/>
        <v>1.7</v>
      </c>
      <c r="F10" s="51">
        <f t="shared" si="1"/>
        <v>1.8</v>
      </c>
      <c r="G10" s="50">
        <f>C10*1.3*2.5</f>
        <v>44850</v>
      </c>
      <c r="H10" s="52">
        <f>G10/$B$37</f>
        <v>273.0593607305936</v>
      </c>
    </row>
    <row r="11" spans="1:8" s="53" customFormat="1" ht="12.75">
      <c r="A11" s="49" t="s">
        <v>438</v>
      </c>
      <c r="B11" s="50">
        <v>19500</v>
      </c>
      <c r="C11" s="46">
        <f t="shared" si="0"/>
        <v>20900</v>
      </c>
      <c r="D11" s="51">
        <f>D9</f>
        <v>1.3</v>
      </c>
      <c r="E11" s="51">
        <f>E9</f>
        <v>1.7</v>
      </c>
      <c r="F11" s="51">
        <f>F9</f>
        <v>1.8</v>
      </c>
      <c r="G11" s="50">
        <f t="shared" si="2"/>
        <v>67925</v>
      </c>
      <c r="H11" s="52">
        <f t="shared" si="3"/>
        <v>413.54642313546424</v>
      </c>
    </row>
    <row r="12" spans="1:8" s="53" customFormat="1" ht="12.75">
      <c r="A12" s="49" t="s">
        <v>82</v>
      </c>
      <c r="B12" s="50">
        <v>16800</v>
      </c>
      <c r="C12" s="46">
        <f t="shared" si="0"/>
        <v>18000</v>
      </c>
      <c r="D12" s="51">
        <f t="shared" si="1"/>
        <v>1.3</v>
      </c>
      <c r="E12" s="51">
        <f t="shared" si="1"/>
        <v>1.7</v>
      </c>
      <c r="F12" s="51">
        <f t="shared" si="1"/>
        <v>1.8</v>
      </c>
      <c r="G12" s="50">
        <f t="shared" si="2"/>
        <v>58500</v>
      </c>
      <c r="H12" s="52">
        <f t="shared" si="3"/>
        <v>356.16438356164383</v>
      </c>
    </row>
    <row r="13" spans="1:8" s="53" customFormat="1" ht="12.75">
      <c r="A13" s="49" t="s">
        <v>350</v>
      </c>
      <c r="B13" s="50">
        <v>15700</v>
      </c>
      <c r="C13" s="46">
        <f t="shared" si="0"/>
        <v>16800</v>
      </c>
      <c r="D13" s="51">
        <f t="shared" si="1"/>
        <v>1.3</v>
      </c>
      <c r="E13" s="51">
        <f t="shared" si="1"/>
        <v>1.7</v>
      </c>
      <c r="F13" s="51">
        <f t="shared" si="1"/>
        <v>1.8</v>
      </c>
      <c r="G13" s="50">
        <f aca="true" t="shared" si="4" ref="G13:G21">C13*1.3*2.5</f>
        <v>54600</v>
      </c>
      <c r="H13" s="52">
        <f aca="true" t="shared" si="5" ref="H13:H21">G13/$B$37</f>
        <v>332.42009132420094</v>
      </c>
    </row>
    <row r="14" spans="1:8" s="53" customFormat="1" ht="12.75">
      <c r="A14" s="57" t="s">
        <v>19</v>
      </c>
      <c r="B14" s="50">
        <v>14700</v>
      </c>
      <c r="C14" s="46">
        <f t="shared" si="0"/>
        <v>15700</v>
      </c>
      <c r="D14" s="51">
        <f>D12</f>
        <v>1.3</v>
      </c>
      <c r="E14" s="51">
        <f>E12</f>
        <v>1.7</v>
      </c>
      <c r="F14" s="51">
        <f>F12</f>
        <v>1.8</v>
      </c>
      <c r="G14" s="50">
        <f t="shared" si="4"/>
        <v>51025</v>
      </c>
      <c r="H14" s="52">
        <f t="shared" si="5"/>
        <v>310.6544901065449</v>
      </c>
    </row>
    <row r="15" spans="1:8" s="53" customFormat="1" ht="12.75">
      <c r="A15" s="50" t="s">
        <v>439</v>
      </c>
      <c r="B15" s="50">
        <v>9000</v>
      </c>
      <c r="C15" s="46">
        <f t="shared" si="0"/>
        <v>9600</v>
      </c>
      <c r="D15" s="51">
        <f>D12</f>
        <v>1.3</v>
      </c>
      <c r="E15" s="51">
        <f>E12</f>
        <v>1.7</v>
      </c>
      <c r="F15" s="51">
        <f>F12</f>
        <v>1.8</v>
      </c>
      <c r="G15" s="50">
        <f t="shared" si="4"/>
        <v>31200</v>
      </c>
      <c r="H15" s="52">
        <f t="shared" si="5"/>
        <v>189.9543378995434</v>
      </c>
    </row>
    <row r="16" spans="1:8" s="53" customFormat="1" ht="12.75">
      <c r="A16" s="50" t="s">
        <v>440</v>
      </c>
      <c r="B16" s="50">
        <v>9500</v>
      </c>
      <c r="C16" s="46">
        <f t="shared" si="0"/>
        <v>10200</v>
      </c>
      <c r="D16" s="51">
        <f t="shared" si="1"/>
        <v>1.3</v>
      </c>
      <c r="E16" s="51">
        <f t="shared" si="1"/>
        <v>1.7</v>
      </c>
      <c r="F16" s="51">
        <f t="shared" si="1"/>
        <v>1.8</v>
      </c>
      <c r="G16" s="50">
        <f t="shared" si="4"/>
        <v>33150</v>
      </c>
      <c r="H16" s="52">
        <f t="shared" si="5"/>
        <v>201.82648401826484</v>
      </c>
    </row>
    <row r="17" spans="1:8" s="53" customFormat="1" ht="12.75">
      <c r="A17" s="50" t="s">
        <v>441</v>
      </c>
      <c r="B17" s="50">
        <v>10000</v>
      </c>
      <c r="C17" s="46">
        <f t="shared" si="0"/>
        <v>10700</v>
      </c>
      <c r="D17" s="51">
        <f t="shared" si="1"/>
        <v>1.3</v>
      </c>
      <c r="E17" s="51">
        <f t="shared" si="1"/>
        <v>1.7</v>
      </c>
      <c r="F17" s="51">
        <f t="shared" si="1"/>
        <v>1.8</v>
      </c>
      <c r="G17" s="50">
        <f t="shared" si="4"/>
        <v>34775</v>
      </c>
      <c r="H17" s="52">
        <f t="shared" si="5"/>
        <v>211.7199391171994</v>
      </c>
    </row>
    <row r="18" spans="1:8" s="53" customFormat="1" ht="12.75">
      <c r="A18" s="50" t="s">
        <v>442</v>
      </c>
      <c r="B18" s="50">
        <v>15000</v>
      </c>
      <c r="C18" s="46">
        <f t="shared" si="0"/>
        <v>16100</v>
      </c>
      <c r="D18" s="51">
        <f t="shared" si="1"/>
        <v>1.3</v>
      </c>
      <c r="E18" s="51">
        <f t="shared" si="1"/>
        <v>1.7</v>
      </c>
      <c r="F18" s="51">
        <f t="shared" si="1"/>
        <v>1.8</v>
      </c>
      <c r="G18" s="50">
        <f t="shared" si="4"/>
        <v>52325</v>
      </c>
      <c r="H18" s="52">
        <f t="shared" si="5"/>
        <v>318.56925418569256</v>
      </c>
    </row>
    <row r="19" spans="1:8" s="53" customFormat="1" ht="12.75">
      <c r="A19" s="50" t="s">
        <v>453</v>
      </c>
      <c r="B19" s="50">
        <v>14700</v>
      </c>
      <c r="C19" s="46">
        <f t="shared" si="0"/>
        <v>15700</v>
      </c>
      <c r="D19" s="51">
        <f t="shared" si="1"/>
        <v>1.3</v>
      </c>
      <c r="E19" s="51">
        <f t="shared" si="1"/>
        <v>1.7</v>
      </c>
      <c r="F19" s="51">
        <f t="shared" si="1"/>
        <v>1.8</v>
      </c>
      <c r="G19" s="50">
        <f t="shared" si="4"/>
        <v>51025</v>
      </c>
      <c r="H19" s="52">
        <f t="shared" si="5"/>
        <v>310.6544901065449</v>
      </c>
    </row>
    <row r="20" spans="1:8" s="53" customFormat="1" ht="12.75">
      <c r="A20" s="50" t="s">
        <v>454</v>
      </c>
      <c r="B20" s="50">
        <v>14700</v>
      </c>
      <c r="C20" s="46">
        <f t="shared" si="0"/>
        <v>15700</v>
      </c>
      <c r="D20" s="51">
        <f t="shared" si="1"/>
        <v>1.3</v>
      </c>
      <c r="E20" s="51">
        <f t="shared" si="1"/>
        <v>1.7</v>
      </c>
      <c r="F20" s="51">
        <f t="shared" si="1"/>
        <v>1.8</v>
      </c>
      <c r="G20" s="50">
        <f t="shared" si="4"/>
        <v>51025</v>
      </c>
      <c r="H20" s="52">
        <f t="shared" si="5"/>
        <v>310.6544901065449</v>
      </c>
    </row>
    <row r="21" spans="1:8" s="53" customFormat="1" ht="12.75">
      <c r="A21" s="50" t="s">
        <v>455</v>
      </c>
      <c r="B21" s="50">
        <v>15700</v>
      </c>
      <c r="C21" s="46">
        <f t="shared" si="0"/>
        <v>16800</v>
      </c>
      <c r="D21" s="51">
        <f t="shared" si="1"/>
        <v>1.3</v>
      </c>
      <c r="E21" s="51">
        <f t="shared" si="1"/>
        <v>1.7</v>
      </c>
      <c r="F21" s="51">
        <f t="shared" si="1"/>
        <v>1.8</v>
      </c>
      <c r="G21" s="50">
        <f t="shared" si="4"/>
        <v>54600</v>
      </c>
      <c r="H21" s="52">
        <f t="shared" si="5"/>
        <v>332.42009132420094</v>
      </c>
    </row>
    <row r="22" ht="12.75">
      <c r="C22" s="54">
        <v>1.07</v>
      </c>
    </row>
    <row r="23" spans="1:8" ht="15">
      <c r="A23" s="76" t="s">
        <v>443</v>
      </c>
      <c r="B23" s="76"/>
      <c r="C23" s="76"/>
      <c r="D23" s="76"/>
      <c r="E23" s="76"/>
      <c r="F23" s="76"/>
      <c r="G23" s="76"/>
      <c r="H23" s="76"/>
    </row>
    <row r="24" ht="12.75">
      <c r="C24" s="54"/>
    </row>
    <row r="25" ht="12.75">
      <c r="C25" s="54"/>
    </row>
    <row r="26" ht="12.75">
      <c r="C26" s="54"/>
    </row>
    <row r="27" spans="1:2" ht="12.75">
      <c r="A27" s="55" t="s">
        <v>444</v>
      </c>
      <c r="B27" s="55" t="s">
        <v>445</v>
      </c>
    </row>
    <row r="28" spans="1:2" ht="12.75">
      <c r="A28" s="55" t="s">
        <v>446</v>
      </c>
      <c r="B28" s="55">
        <v>1</v>
      </c>
    </row>
    <row r="29" spans="1:2" ht="12.75">
      <c r="A29" s="55" t="s">
        <v>447</v>
      </c>
      <c r="B29" s="55">
        <v>0.1</v>
      </c>
    </row>
    <row r="30" spans="1:2" ht="12.75">
      <c r="A30" s="55" t="s">
        <v>448</v>
      </c>
      <c r="B30" s="55">
        <v>0.302</v>
      </c>
    </row>
    <row r="31" spans="1:2" ht="12.75">
      <c r="A31" s="55" t="s">
        <v>449</v>
      </c>
      <c r="B31" s="55">
        <v>1.537</v>
      </c>
    </row>
    <row r="32" spans="1:2" ht="12.75">
      <c r="A32" s="55" t="s">
        <v>450</v>
      </c>
      <c r="B32" s="55">
        <f>SUM(B28:B31)</f>
        <v>2.939</v>
      </c>
    </row>
    <row r="36" spans="1:2" ht="25.5">
      <c r="A36" s="56" t="s">
        <v>451</v>
      </c>
      <c r="B36">
        <v>1971</v>
      </c>
    </row>
    <row r="37" spans="1:2" ht="25.5">
      <c r="A37" s="56" t="s">
        <v>452</v>
      </c>
      <c r="B37">
        <f>B36/12</f>
        <v>164.25</v>
      </c>
    </row>
    <row r="38" ht="12.75">
      <c r="C38" s="54"/>
    </row>
    <row r="39" ht="12.75">
      <c r="C39" s="54"/>
    </row>
    <row r="40" ht="12.75">
      <c r="C40" s="54"/>
    </row>
    <row r="41" ht="12.75">
      <c r="C41" s="54"/>
    </row>
  </sheetData>
  <sheetProtection/>
  <mergeCells count="2">
    <mergeCell ref="A1:H1"/>
    <mergeCell ref="A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?. ?.</dc:creator>
  <cp:keywords/>
  <dc:description/>
  <cp:lastModifiedBy>Зубарева Мария Анатольевна</cp:lastModifiedBy>
  <cp:lastPrinted>2011-03-31T15:50:07Z</cp:lastPrinted>
  <dcterms:created xsi:type="dcterms:W3CDTF">2003-02-26T04:35:04Z</dcterms:created>
  <dcterms:modified xsi:type="dcterms:W3CDTF">2018-12-04T05:03:56Z</dcterms:modified>
  <cp:category/>
  <cp:version/>
  <cp:contentType/>
  <cp:contentStatus/>
</cp:coreProperties>
</file>