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2022 утвержд ГГС с 12.12.2022\Информация для сайта\"/>
    </mc:Choice>
  </mc:AlternateContent>
  <bookViews>
    <workbookView xWindow="0" yWindow="0" windowWidth="11130" windowHeight="6990" tabRatio="960"/>
  </bookViews>
  <sheets>
    <sheet name="Белоярский" sheetId="16" r:id="rId1"/>
    <sheet name="Березовский" sheetId="17" r:id="rId2"/>
    <sheet name="Нефтеюганский" sheetId="18" r:id="rId3"/>
    <sheet name="Нижневартовский" sheetId="24" r:id="rId4"/>
    <sheet name="Октябрьский" sheetId="19" r:id="rId5"/>
    <sheet name="Советский" sheetId="21" r:id="rId6"/>
    <sheet name="Югорск" sheetId="20" r:id="rId7"/>
    <sheet name="Сургутский" sheetId="22" r:id="rId8"/>
    <sheet name="Ханты-Мансийский" sheetId="23" r:id="rId9"/>
  </sheets>
  <definedNames>
    <definedName name="Print_AreaFix_1Fix_1Fix_1Fix_1Fix_1Fix_1Fix_1Fix_1" localSheetId="0">Белоярский!$A$4:$DA$77</definedName>
    <definedName name="Print_AreaFix_2Fix_2Fix_2Fix_2Fix_2Fix_2Fix_2Fix_2" localSheetId="1">Березовский!$A$4:$DA$77</definedName>
    <definedName name="Print_AreaFix_3Fix_3Fix_3Fix_3Fix_3Fix_3Fix_3Fix_3" localSheetId="2">Нефтеюганский!$A$4:$DA$77</definedName>
    <definedName name="Print_AreaFix_4Fix_4Fix_4Fix_4Fix_4Fix_4Fix_4Fix_4" localSheetId="4">Октябрьский!$A$4:$DA$77</definedName>
    <definedName name="Print_AreaFix_5Fix_5Fix_5Fix_5Fix_5Fix_5Fix_5Fix_5" localSheetId="5">Советский!$A$4:$DA$77</definedName>
    <definedName name="Print_AreaFix_6Fix_6Fix_6Fix_6Fix_6Fix_6Fix_6Fix_6" localSheetId="3">Нижневартовский!$A$4:$DA$77</definedName>
    <definedName name="Print_AreaFix_7Fix_7Fix_7Fix_6Fix_6Fix_6Fix_6Fix_6" localSheetId="7">Сургутский!$A$4:$DA$77</definedName>
    <definedName name="Print_AreaFix_8Fix_8Fix_8Fix_7Fix_7Fix_7Fix_7Fix_7" localSheetId="8">'Ханты-Мансийский'!$A$4:$DA$77</definedName>
    <definedName name="Print_AreaFix_9Fix_9Fix_9Fix_8Fix_8Fix_8Fix_8Fix_8" localSheetId="6">Югорск!$A$4:$DA$77</definedName>
  </definedNames>
  <calcPr calcId="152511"/>
</workbook>
</file>

<file path=xl/calcChain.xml><?xml version="1.0" encoding="utf-8"?>
<calcChain xmlns="http://schemas.openxmlformats.org/spreadsheetml/2006/main">
  <c r="CH23" i="19" l="1"/>
  <c r="CH37" i="19"/>
  <c r="CH48" i="19"/>
  <c r="CH37" i="17"/>
  <c r="CH23" i="16"/>
  <c r="CH42" i="16"/>
  <c r="CH56" i="24" l="1"/>
  <c r="CH48" i="24"/>
  <c r="CH42" i="24"/>
  <c r="CH37" i="24" s="1"/>
  <c r="CH32" i="24"/>
  <c r="CH29" i="24"/>
  <c r="CH24" i="24"/>
  <c r="CH17" i="24"/>
  <c r="CH23" i="24" l="1"/>
  <c r="CH14" i="24"/>
  <c r="CH69" i="24" s="1"/>
  <c r="CH56" i="22" l="1"/>
  <c r="CH48" i="22"/>
  <c r="CH42" i="22"/>
  <c r="CH37" i="22" s="1"/>
  <c r="CH32" i="22"/>
  <c r="CH29" i="22"/>
  <c r="CH24" i="22"/>
  <c r="CH17" i="22"/>
  <c r="CH56" i="16"/>
  <c r="CH48" i="16"/>
  <c r="CH37" i="16"/>
  <c r="CH32" i="16"/>
  <c r="CH29" i="16"/>
  <c r="CH24" i="16"/>
  <c r="CH17" i="16"/>
  <c r="CH14" i="16" s="1"/>
  <c r="CH69" i="16" s="1"/>
  <c r="CH56" i="17"/>
  <c r="CH48" i="17"/>
  <c r="CH42" i="17"/>
  <c r="CH32" i="17"/>
  <c r="CH29" i="17"/>
  <c r="CH24" i="17"/>
  <c r="CH17" i="17"/>
  <c r="CH56" i="18"/>
  <c r="CH48" i="18"/>
  <c r="CH42" i="18"/>
  <c r="CH37" i="18" s="1"/>
  <c r="CH32" i="18"/>
  <c r="CH29" i="18"/>
  <c r="CH24" i="18"/>
  <c r="CH17" i="18"/>
  <c r="CH23" i="18" l="1"/>
  <c r="CH23" i="22"/>
  <c r="CH14" i="22" s="1"/>
  <c r="CH69" i="22" s="1"/>
  <c r="CH23" i="17"/>
  <c r="CH14" i="17" s="1"/>
  <c r="CH69" i="17" s="1"/>
  <c r="CH14" i="18"/>
  <c r="CH69" i="18" s="1"/>
  <c r="CH56" i="19"/>
  <c r="CH42" i="19"/>
  <c r="CH32" i="19"/>
  <c r="CH29" i="19"/>
  <c r="CH24" i="19"/>
  <c r="CH17" i="19"/>
  <c r="CH14" i="19" s="1"/>
  <c r="CH56" i="23"/>
  <c r="CH48" i="23"/>
  <c r="CH42" i="23"/>
  <c r="CH37" i="23" s="1"/>
  <c r="CH32" i="23"/>
  <c r="CH29" i="23"/>
  <c r="CH24" i="23"/>
  <c r="CH17" i="23"/>
  <c r="CH56" i="21"/>
  <c r="CH48" i="21"/>
  <c r="CH42" i="21"/>
  <c r="CH37" i="21" s="1"/>
  <c r="CH32" i="21"/>
  <c r="CH29" i="21"/>
  <c r="CH24" i="21"/>
  <c r="CH17" i="21"/>
  <c r="CH48" i="20"/>
  <c r="CH56" i="20"/>
  <c r="CH42" i="20"/>
  <c r="CH37" i="20"/>
  <c r="CH32" i="20"/>
  <c r="CH29" i="20"/>
  <c r="CH24" i="20"/>
  <c r="CH17" i="20"/>
  <c r="CH69" i="19" l="1"/>
  <c r="CH23" i="23"/>
  <c r="CH14" i="23" s="1"/>
  <c r="CH69" i="23" s="1"/>
  <c r="CH23" i="21"/>
  <c r="CH14" i="21" s="1"/>
  <c r="CH69" i="21" s="1"/>
  <c r="CH23" i="20"/>
  <c r="CH14" i="20" s="1"/>
  <c r="CH69" i="20" s="1"/>
</calcChain>
</file>

<file path=xl/sharedStrings.xml><?xml version="1.0" encoding="utf-8"?>
<sst xmlns="http://schemas.openxmlformats.org/spreadsheetml/2006/main" count="2232" uniqueCount="199">
  <si>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</si>
  <si>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</si>
  <si>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</si>
  <si>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</si>
  <si>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</si>
  <si>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АО "Газпром газораспределение Север"</t>
  </si>
  <si>
    <t>на 20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</si>
  <si>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</si>
  <si>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</si>
  <si>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</si>
  <si>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</si>
  <si>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</si>
  <si>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</si>
  <si>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</si>
  <si>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</si>
  <si>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</si>
  <si>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</si>
  <si>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</si>
  <si>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</si>
  <si>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</si>
  <si>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</si>
  <si>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</si>
  <si>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</si>
  <si>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</si>
  <si>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</si>
  <si>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</si>
  <si>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</si>
  <si>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</si>
  <si>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</si>
  <si>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</si>
  <si>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</si>
  <si>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</si>
  <si>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</si>
  <si>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</si>
  <si>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</si>
  <si>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</si>
  <si>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</si>
  <si>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</si>
  <si>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</si>
  <si>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</si>
  <si>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</si>
  <si>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</si>
  <si>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</si>
  <si>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</si>
  <si>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</si>
  <si>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</si>
  <si>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</si>
  <si>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</si>
  <si>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</si>
  <si>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</si>
  <si>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</si>
  <si>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</si>
  <si>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</si>
  <si>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</si>
  <si>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</si>
  <si>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</si>
  <si>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</si>
  <si>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</si>
  <si>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</si>
  <si>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</si>
  <si>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</si>
  <si>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</si>
  <si>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</si>
  <si>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</si>
  <si>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</si>
  <si>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</si>
  <si>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</si>
  <si>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</si>
  <si>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</si>
  <si>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</si>
  <si>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</si>
  <si>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</si>
  <si>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</si>
  <si>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</si>
  <si>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</si>
  <si>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</si>
  <si>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</si>
  <si>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</si>
  <si>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</si>
  <si>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</si>
  <si>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</si>
  <si>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</si>
  <si>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</si>
  <si>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</si>
  <si>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</si>
  <si>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</si>
  <si>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</si>
  <si>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</si>
  <si>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</si>
  <si>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</si>
  <si>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</si>
  <si>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</si>
  <si>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</si>
  <si>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</si>
  <si>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</si>
  <si>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</si>
  <si>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</si>
  <si>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</si>
  <si>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</si>
  <si>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</si>
  <si>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</si>
  <si>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</si>
  <si>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</si>
  <si>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</si>
  <si>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</si>
  <si>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</si>
  <si>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</si>
  <si>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</si>
  <si>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</si>
  <si>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</si>
  <si>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</si>
  <si>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</si>
  <si>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</si>
  <si>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</si>
  <si>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</si>
  <si>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</si>
  <si>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</si>
  <si>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</si>
  <si>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</si>
  <si>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</si>
  <si>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</si>
  <si>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</si>
  <si>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</si>
  <si>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</si>
  <si>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</si>
  <si>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</si>
  <si>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</si>
  <si>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ХМАО (Белоярский район)</t>
  </si>
  <si>
    <t>ХМАО (Березовский район (Хулимсунт, Светлый, Приполярный))</t>
  </si>
  <si>
    <t>ХМАО 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</si>
  <si>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</si>
  <si>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</si>
  <si>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</si>
  <si>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(Ханты-Мансийский район (Белогорье, Луговской, Троица, Кирпичный))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</si>
  <si>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</si>
  <si>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</si>
  <si>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</si>
  <si>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</si>
  <si>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</si>
  <si>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</si>
  <si>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</si>
  <si>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</si>
  <si>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</si>
  <si>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</si>
  <si>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</si>
  <si>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</si>
  <si>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5.5.1.2.1.</t>
  </si>
  <si>
    <t>5.5.1.2.3.</t>
  </si>
  <si>
    <t>5.5.1.2.2.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</si>
  <si>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</si>
  <si>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</si>
  <si>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</si>
  <si>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</si>
  <si>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</si>
  <si>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</si>
  <si>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</si>
  <si>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</si>
  <si>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</si>
  <si>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</si>
  <si>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</si>
  <si>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</si>
  <si>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</si>
  <si>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</si>
  <si>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</si>
  <si>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</si>
  <si>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</si>
  <si>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</si>
  <si>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</si>
  <si>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</si>
  <si>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</si>
  <si>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</si>
  <si>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</si>
  <si>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</si>
  <si>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</si>
  <si>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</si>
  <si>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</si>
  <si>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</si>
  <si>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</si>
  <si>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</si>
  <si>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</si>
  <si>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</si>
  <si>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</si>
  <si>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</si>
  <si>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</si>
  <si>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</si>
  <si>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</si>
  <si>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</si>
  <si>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</si>
  <si>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</si>
  <si>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</si>
  <si>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</si>
  <si>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</si>
  <si>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ХМАО (г. Сургут и Сургутский район)</t>
  </si>
  <si>
    <t>ХМАО (Нижневартовский район)</t>
  </si>
  <si>
    <t>22</t>
  </si>
  <si>
    <t xml:space="preserve"> год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</si>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</sst>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4" fontId="61" fillId="0" borderId="0" xfId="0" applyNumberFormat="1" applyFont="1"/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2" fontId="61" fillId="0" borderId="3" xfId="0" applyNumberFormat="1" applyFont="1" applyBorder="1" applyAlignment="1">
      <alignment horizontal="center" vertical="top"/>
    </xf>
    <xf numFmtId="2" fontId="61" fillId="0" borderId="2" xfId="0" applyNumberFormat="1" applyFont="1" applyBorder="1" applyAlignment="1">
      <alignment horizontal="center" vertical="top"/>
    </xf>
    <xf numFmtId="2" fontId="61" fillId="0" borderId="19" xfId="0" applyNumberFormat="1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4" fontId="61" fillId="0" borderId="3" xfId="0" applyNumberFormat="1" applyFont="1" applyBorder="1" applyAlignment="1">
      <alignment horizontal="center" vertical="top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43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3" xfId="1"/>
    <cellStyle name="Обычный 3 2" xfId="391"/>
    <cellStyle name="Обычный 3 3" xfId="390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tabSelected="1" view="pageBreakPreview" zoomScaleNormal="100" zoomScaleSheetLayoutView="100" workbookViewId="0">
      <selection activeCell="EB63" sqref="EB63"/>
    </sheetView>
  </sheetViews>
  <sheetFormatPr defaultColWidth="0.85546875" defaultRowHeight="12.75"/>
  <cols>
    <col min="1" max="118" width="0.85546875" style="1"/>
    <col min="119" max="119" width="16.5703125" style="1" hidden="1" customWidth="1"/>
    <col min="120" max="120" width="7.42578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127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51495.549999999996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31327.52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9348.1299999999992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1927.78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1128.74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202.43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145.87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450.74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2259.9499999999998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6632.170000000001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2694.78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55.71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593.66999999999996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2045.4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52.480000000000004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30.43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22.05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286.18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269.55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4.25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12.38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3498.3500000000004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435.77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59.48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14.44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2988.6600000000003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410.55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2578.11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100.38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100.38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51495.549999999996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26">
        <v>34</v>
      </c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8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26">
        <v>121.01</v>
      </c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8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23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12.83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DW78" sqref="DW78"/>
    </sheetView>
  </sheetViews>
  <sheetFormatPr defaultColWidth="0.85546875" defaultRowHeight="12.75"/>
  <cols>
    <col min="1" max="118" width="0.85546875" style="1"/>
    <col min="119" max="119" width="14.42578125" style="1" hidden="1" customWidth="1"/>
    <col min="120" max="120" width="21.285156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128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3305.3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1482.24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447.64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78.61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10.43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0.71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18.09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49.38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311.38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985.43000000000018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868.38000000000011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1.44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866.94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25.96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25.96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70.709999999999994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70.709999999999994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20.38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14.85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4.47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1.06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CH14-CH55-CH56-CH68</f>
        <v>3305.3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2.5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19.420000000000002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1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1.88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EP64" sqref="EP64"/>
    </sheetView>
  </sheetViews>
  <sheetFormatPr defaultColWidth="0.85546875" defaultRowHeight="12.75"/>
  <cols>
    <col min="1" max="115" width="0.85546875" style="1"/>
    <col min="116" max="116" width="0.85546875" style="1" customWidth="1"/>
    <col min="117" max="117" width="0.85546875" style="1"/>
    <col min="118" max="118" width="0.85546875" style="1" customWidth="1"/>
    <col min="119" max="119" width="12.28515625" style="1" hidden="1" customWidth="1"/>
    <col min="120" max="120" width="9.285156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129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2174.87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977.36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295.3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45.96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0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8.61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10.64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26.71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468.33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387.91999999999996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0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0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15.21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15.21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101.21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101.21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260.39999999999998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93.6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3.87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0.94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161.99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161.99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11.1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3.79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7.31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1056.3399999999999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11.57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1044.77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2.67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2.89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3234.1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2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4.1500000000000004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1.88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EI67" sqref="EI67"/>
    </sheetView>
  </sheetViews>
  <sheetFormatPr defaultColWidth="0.85546875" defaultRowHeight="12.75"/>
  <cols>
    <col min="1" max="92" width="0.85546875" style="1"/>
    <col min="93" max="93" width="0.85546875" style="1" customWidth="1"/>
    <col min="94" max="115" width="0.85546875" style="1"/>
    <col min="116" max="116" width="7" style="1" bestFit="1" customWidth="1"/>
    <col min="117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16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O10" s="14" t="s">
        <v>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5" t="s">
        <v>193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2532.12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60.03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18.010000000000002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90.33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90.33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L18" s="17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0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0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0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1344.23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1019.52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0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0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10.74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10.74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554.5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554.5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379.75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379.75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379.75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74.53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74.53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25.03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2507.0899999999997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0.1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4.54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DQ68" sqref="DQ68"/>
    </sheetView>
  </sheetViews>
  <sheetFormatPr defaultColWidth="0.85546875" defaultRowHeight="12.75"/>
  <cols>
    <col min="1" max="118" width="0.85546875" style="1"/>
    <col min="119" max="119" width="12.5703125" style="1" hidden="1" customWidth="1"/>
    <col min="120" max="120" width="13.5703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130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47574.600000000006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24105.68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7231.7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1691.5900000000001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516.1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217.35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262.23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695.91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4876.57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9669.0600000000013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7635.1900000000005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388.17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2582.56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4664.46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15.22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15.22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1627.64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1627.64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211.17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143.01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54.85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13.31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179.84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179.84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47574.600000000006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34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124.12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25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20.88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6"/>
  <sheetViews>
    <sheetView view="pageBreakPreview" zoomScaleNormal="100" zoomScaleSheetLayoutView="100" workbookViewId="0">
      <selection activeCell="DS44" sqref="DS44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20" width="14.7109375" style="1" hidden="1" customWidth="1"/>
    <col min="121" max="121" width="12.7109375" style="1" hidden="1" customWidth="1"/>
    <col min="122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132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72455.34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47126.01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13906.22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3803.9700000000003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2812.83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114.01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236.04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641.09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3404.27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4214.87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3751.5499999999997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784.67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1331.09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1635.79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30.43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30.43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263.03000000000003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215.66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23.74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23.63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169.86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169.86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40857.129999999997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31598.21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57.6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253.14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3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10.210000000000001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ED67" sqref="ED67"/>
    </sheetView>
  </sheetViews>
  <sheetFormatPr defaultColWidth="0.85546875" defaultRowHeight="12.75"/>
  <cols>
    <col min="1" max="118" width="0.85546875" style="1"/>
    <col min="119" max="119" width="13.140625" style="1" hidden="1" customWidth="1"/>
    <col min="120" max="120" width="10.710937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131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31134.010000000002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9982.57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3014.73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1892.54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598.35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480.2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660.77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153.22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5745.91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10498.26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6383.6900000000005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60.37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297.05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6026.27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23.259999999999998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15.22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8.0399999999999991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595.91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590.25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5.66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216.83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128.97999999999999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45.83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33.97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8.0500000000000007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0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0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2908.5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370.07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93.23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202.83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8.64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65.37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79.97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75.150000000000006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4.82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18.79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18.79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31232.770000000004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18">
        <v>13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18">
        <v>151.13</v>
      </c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20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16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13.7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EV74" sqref="EV74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192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1279.8400000000001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171.62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51.48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99.62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99.62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0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0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0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113.35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843.7700000000001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16.72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15.84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0.88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15.22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15.22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29.54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29.54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782.29000000000008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1.44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780.85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564.20000000000005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216.65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410.75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869.09000000000015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0.26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8.5399999999999991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GE39" sqref="GE39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5" style="1" hidden="1" customWidth="1"/>
    <col min="120" max="120" width="14.7109375" style="1" hidden="1" customWidth="1"/>
    <col min="121" max="16384" width="0.85546875" style="1"/>
  </cols>
  <sheetData>
    <row r="1" spans="1:119" ht="15">
      <c r="DA1" s="4" t="s">
        <v>196</v>
      </c>
    </row>
    <row r="2" spans="1:119" ht="15">
      <c r="DA2" s="4" t="s">
        <v>197</v>
      </c>
    </row>
    <row r="3" spans="1:119" ht="15">
      <c r="DA3" s="4" t="s">
        <v>198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35" t="s">
        <v>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8" t="s">
        <v>6</v>
      </c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9" t="s">
        <v>194</v>
      </c>
      <c r="CF7" s="39"/>
      <c r="CG7" s="39"/>
      <c r="CH7" s="39"/>
      <c r="CI7" s="40" t="s">
        <v>195</v>
      </c>
      <c r="CJ7" s="40"/>
      <c r="CK7" s="40"/>
      <c r="CL7" s="40"/>
      <c r="CM7" s="40"/>
      <c r="CN7" s="4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36" t="s">
        <v>7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CX8" s="8"/>
      <c r="CY8" s="9"/>
      <c r="CZ8" s="9"/>
    </row>
    <row r="9" spans="1:119" s="5" customFormat="1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spans="1:119" s="5" customFormat="1" ht="5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5" t="s">
        <v>133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36" t="s">
        <v>10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19" s="3" customFormat="1" ht="15"/>
    <row r="13" spans="1:119" s="7" customFormat="1" ht="22.5" customHeight="1">
      <c r="A13" s="37" t="s">
        <v>11</v>
      </c>
      <c r="B13" s="37"/>
      <c r="C13" s="37"/>
      <c r="D13" s="37"/>
      <c r="E13" s="37"/>
      <c r="F13" s="37"/>
      <c r="G13" s="37"/>
      <c r="H13" s="37"/>
      <c r="I13" s="37" t="s">
        <v>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 t="s">
        <v>12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7" t="s">
        <v>1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19" s="12" customFormat="1" ht="11.25" customHeight="1">
      <c r="A14" s="18">
        <v>1</v>
      </c>
      <c r="B14" s="19"/>
      <c r="C14" s="19"/>
      <c r="D14" s="19"/>
      <c r="E14" s="19"/>
      <c r="F14" s="19"/>
      <c r="G14" s="19"/>
      <c r="H14" s="20"/>
      <c r="I14" s="11"/>
      <c r="J14" s="21" t="s">
        <v>13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8" t="s">
        <v>14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31">
        <f>CH15+CH16+CH17+CH22+CH23</f>
        <v>40880.630000000005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O14" s="12" t="s">
        <v>134</v>
      </c>
    </row>
    <row r="15" spans="1:119" s="7" customFormat="1" ht="11.25">
      <c r="A15" s="18" t="s">
        <v>15</v>
      </c>
      <c r="B15" s="19"/>
      <c r="C15" s="19"/>
      <c r="D15" s="19"/>
      <c r="E15" s="19"/>
      <c r="F15" s="19"/>
      <c r="G15" s="19"/>
      <c r="H15" s="20"/>
      <c r="I15" s="11"/>
      <c r="J15" s="29" t="s">
        <v>16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18" t="s">
        <v>14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31">
        <v>1725.52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O15" s="7" t="s">
        <v>135</v>
      </c>
    </row>
    <row r="16" spans="1:119" s="7" customFormat="1" ht="11.25">
      <c r="A16" s="18" t="s">
        <v>17</v>
      </c>
      <c r="B16" s="19"/>
      <c r="C16" s="19"/>
      <c r="D16" s="19"/>
      <c r="E16" s="19"/>
      <c r="F16" s="19"/>
      <c r="G16" s="19"/>
      <c r="H16" s="20"/>
      <c r="I16" s="11"/>
      <c r="J16" s="29" t="s">
        <v>18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18" t="s">
        <v>14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31">
        <v>521.11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O16" s="7" t="s">
        <v>136</v>
      </c>
    </row>
    <row r="17" spans="1:120" s="7" customFormat="1" ht="11.25">
      <c r="A17" s="18" t="s">
        <v>19</v>
      </c>
      <c r="B17" s="19"/>
      <c r="C17" s="19"/>
      <c r="D17" s="19"/>
      <c r="E17" s="19"/>
      <c r="F17" s="19"/>
      <c r="G17" s="19"/>
      <c r="H17" s="20"/>
      <c r="I17" s="11"/>
      <c r="J17" s="29" t="s">
        <v>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18" t="s">
        <v>14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31">
        <f>CH18+CH19+CH20+CH21</f>
        <v>1713.95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O17" s="7" t="s">
        <v>137</v>
      </c>
    </row>
    <row r="18" spans="1:120" s="7" customFormat="1" ht="11.25">
      <c r="A18" s="18" t="s">
        <v>21</v>
      </c>
      <c r="B18" s="19"/>
      <c r="C18" s="19"/>
      <c r="D18" s="19"/>
      <c r="E18" s="19"/>
      <c r="F18" s="19"/>
      <c r="G18" s="19"/>
      <c r="H18" s="20"/>
      <c r="I18" s="11"/>
      <c r="J18" s="21" t="s">
        <v>22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14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31">
        <v>147.06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O18" s="7" t="s">
        <v>138</v>
      </c>
    </row>
    <row r="19" spans="1:120" s="7" customFormat="1" ht="11.25">
      <c r="A19" s="18" t="s">
        <v>23</v>
      </c>
      <c r="B19" s="19"/>
      <c r="C19" s="19"/>
      <c r="D19" s="19"/>
      <c r="E19" s="19"/>
      <c r="F19" s="19"/>
      <c r="G19" s="19"/>
      <c r="H19" s="20"/>
      <c r="I19" s="11"/>
      <c r="J19" s="21" t="s">
        <v>24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14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31">
        <v>20.63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O19" s="7" t="s">
        <v>139</v>
      </c>
    </row>
    <row r="20" spans="1:120" s="7" customFormat="1" ht="11.25">
      <c r="A20" s="18" t="s">
        <v>25</v>
      </c>
      <c r="B20" s="19"/>
      <c r="C20" s="19"/>
      <c r="D20" s="19"/>
      <c r="E20" s="19"/>
      <c r="F20" s="19"/>
      <c r="G20" s="19"/>
      <c r="H20" s="20"/>
      <c r="I20" s="11"/>
      <c r="J20" s="21" t="s">
        <v>26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14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31">
        <v>1512.2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O20" s="7" t="s">
        <v>140</v>
      </c>
    </row>
    <row r="21" spans="1:120" s="7" customFormat="1" ht="11.25">
      <c r="A21" s="18" t="s">
        <v>27</v>
      </c>
      <c r="B21" s="19"/>
      <c r="C21" s="19"/>
      <c r="D21" s="19"/>
      <c r="E21" s="19"/>
      <c r="F21" s="19"/>
      <c r="G21" s="19"/>
      <c r="H21" s="20"/>
      <c r="I21" s="11"/>
      <c r="J21" s="21" t="s">
        <v>28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8" t="s">
        <v>14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31">
        <v>34.06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O21" s="7" t="s">
        <v>141</v>
      </c>
    </row>
    <row r="22" spans="1:120" s="7" customFormat="1" ht="11.25">
      <c r="A22" s="23" t="s">
        <v>29</v>
      </c>
      <c r="B22" s="24"/>
      <c r="C22" s="24"/>
      <c r="D22" s="24"/>
      <c r="E22" s="24"/>
      <c r="F22" s="24"/>
      <c r="G22" s="24"/>
      <c r="H22" s="25"/>
      <c r="I22" s="1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18" t="s">
        <v>14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31">
        <v>21545.79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O22" s="7" t="s">
        <v>142</v>
      </c>
    </row>
    <row r="23" spans="1:120" s="7" customFormat="1" ht="11.25">
      <c r="A23" s="23" t="s">
        <v>31</v>
      </c>
      <c r="B23" s="24"/>
      <c r="C23" s="24"/>
      <c r="D23" s="24"/>
      <c r="E23" s="24"/>
      <c r="F23" s="24"/>
      <c r="G23" s="24"/>
      <c r="H23" s="25"/>
      <c r="I23" s="13"/>
      <c r="J23" s="29" t="s">
        <v>32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18" t="s">
        <v>14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31">
        <f>CH24+CH29+CH32+CH37+CH47+CH48</f>
        <v>15374.259999999998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O23" s="7" t="s">
        <v>143</v>
      </c>
    </row>
    <row r="24" spans="1:120" s="7" customFormat="1" ht="11.25">
      <c r="A24" s="23" t="s">
        <v>33</v>
      </c>
      <c r="B24" s="24"/>
      <c r="C24" s="24"/>
      <c r="D24" s="24"/>
      <c r="E24" s="24"/>
      <c r="F24" s="24"/>
      <c r="G24" s="24"/>
      <c r="H24" s="25"/>
      <c r="I24" s="13"/>
      <c r="J24" s="29" t="s">
        <v>34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18" t="s">
        <v>14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31">
        <f>CH25+CH26+CH27+CH28</f>
        <v>3474.67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O24" s="7" t="s">
        <v>144</v>
      </c>
    </row>
    <row r="25" spans="1:120" s="7" customFormat="1" ht="11.25">
      <c r="A25" s="18" t="s">
        <v>35</v>
      </c>
      <c r="B25" s="19"/>
      <c r="C25" s="19"/>
      <c r="D25" s="19"/>
      <c r="E25" s="19"/>
      <c r="F25" s="19"/>
      <c r="G25" s="19"/>
      <c r="H25" s="20"/>
      <c r="I25" s="11"/>
      <c r="J25" s="21" t="s">
        <v>36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14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31">
        <v>0.09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O25" s="7" t="s">
        <v>145</v>
      </c>
    </row>
    <row r="26" spans="1:120" s="7" customFormat="1" ht="11.25">
      <c r="A26" s="18" t="s">
        <v>37</v>
      </c>
      <c r="B26" s="19"/>
      <c r="C26" s="19"/>
      <c r="D26" s="19"/>
      <c r="E26" s="19"/>
      <c r="F26" s="19"/>
      <c r="G26" s="19"/>
      <c r="H26" s="20"/>
      <c r="I26" s="11"/>
      <c r="J26" s="21" t="s">
        <v>38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14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31">
        <v>3310.07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O26" s="7" t="s">
        <v>146</v>
      </c>
      <c r="DP26" s="7" t="s">
        <v>147</v>
      </c>
    </row>
    <row r="27" spans="1:120" s="7" customFormat="1" ht="22.5" customHeight="1">
      <c r="A27" s="18" t="s">
        <v>39</v>
      </c>
      <c r="B27" s="19"/>
      <c r="C27" s="19"/>
      <c r="D27" s="19"/>
      <c r="E27" s="19"/>
      <c r="F27" s="19"/>
      <c r="G27" s="19"/>
      <c r="H27" s="20"/>
      <c r="I27" s="11"/>
      <c r="J27" s="21" t="s">
        <v>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14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31">
        <v>52.08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O27" s="7" t="s">
        <v>148</v>
      </c>
    </row>
    <row r="28" spans="1:120" s="7" customFormat="1" ht="11.25">
      <c r="A28" s="18" t="s">
        <v>41</v>
      </c>
      <c r="B28" s="19"/>
      <c r="C28" s="19"/>
      <c r="D28" s="19"/>
      <c r="E28" s="19"/>
      <c r="F28" s="19"/>
      <c r="G28" s="19"/>
      <c r="H28" s="20"/>
      <c r="I28" s="11"/>
      <c r="J28" s="21" t="s">
        <v>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14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31">
        <v>112.43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O28" s="7" t="s">
        <v>149</v>
      </c>
    </row>
    <row r="29" spans="1:120" s="7" customFormat="1" ht="11.25">
      <c r="A29" s="23" t="s">
        <v>43</v>
      </c>
      <c r="B29" s="24"/>
      <c r="C29" s="24"/>
      <c r="D29" s="24"/>
      <c r="E29" s="24"/>
      <c r="F29" s="24"/>
      <c r="G29" s="24"/>
      <c r="H29" s="25"/>
      <c r="I29" s="13"/>
      <c r="J29" s="29" t="s">
        <v>44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18" t="s">
        <v>14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31">
        <f>CH30+CH31</f>
        <v>10.74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O29" s="7" t="s">
        <v>150</v>
      </c>
    </row>
    <row r="30" spans="1:120" s="7" customFormat="1" ht="22.5" customHeight="1">
      <c r="A30" s="18" t="s">
        <v>45</v>
      </c>
      <c r="B30" s="19"/>
      <c r="C30" s="19"/>
      <c r="D30" s="19"/>
      <c r="E30" s="19"/>
      <c r="F30" s="19"/>
      <c r="G30" s="19"/>
      <c r="H30" s="20"/>
      <c r="I30" s="11"/>
      <c r="J30" s="21" t="s">
        <v>46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14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31">
        <v>10.74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  <c r="DO30" s="7" t="s">
        <v>151</v>
      </c>
    </row>
    <row r="31" spans="1:120" s="7" customFormat="1" ht="11.25">
      <c r="A31" s="18" t="s">
        <v>47</v>
      </c>
      <c r="B31" s="19"/>
      <c r="C31" s="19"/>
      <c r="D31" s="19"/>
      <c r="E31" s="19"/>
      <c r="F31" s="19"/>
      <c r="G31" s="19"/>
      <c r="H31" s="20"/>
      <c r="I31" s="11"/>
      <c r="J31" s="21" t="s">
        <v>48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14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31">
        <v>0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  <c r="DO31" s="7" t="s">
        <v>152</v>
      </c>
    </row>
    <row r="32" spans="1:120" s="7" customFormat="1" ht="11.25">
      <c r="A32" s="23" t="s">
        <v>49</v>
      </c>
      <c r="B32" s="24"/>
      <c r="C32" s="24"/>
      <c r="D32" s="24"/>
      <c r="E32" s="24"/>
      <c r="F32" s="24"/>
      <c r="G32" s="24"/>
      <c r="H32" s="25"/>
      <c r="I32" s="13"/>
      <c r="J32" s="29" t="s">
        <v>50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18" t="s">
        <v>14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31">
        <f>CH33+CH34+CH35+CH36</f>
        <v>8114.03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O32" s="7" t="s">
        <v>153</v>
      </c>
    </row>
    <row r="33" spans="1:119" s="7" customFormat="1" ht="11.25" customHeight="1">
      <c r="A33" s="18" t="s">
        <v>51</v>
      </c>
      <c r="B33" s="19"/>
      <c r="C33" s="19"/>
      <c r="D33" s="19"/>
      <c r="E33" s="19"/>
      <c r="F33" s="19"/>
      <c r="G33" s="19"/>
      <c r="H33" s="20"/>
      <c r="I33" s="11"/>
      <c r="J33" s="21" t="s">
        <v>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14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31">
        <v>8114.03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O33" s="7" t="s">
        <v>154</v>
      </c>
    </row>
    <row r="34" spans="1:119" s="7" customFormat="1" ht="11.25">
      <c r="A34" s="18" t="s">
        <v>53</v>
      </c>
      <c r="B34" s="19"/>
      <c r="C34" s="19"/>
      <c r="D34" s="19"/>
      <c r="E34" s="19"/>
      <c r="F34" s="19"/>
      <c r="G34" s="19"/>
      <c r="H34" s="20"/>
      <c r="I34" s="11"/>
      <c r="J34" s="21" t="s">
        <v>54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14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31">
        <v>0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O34" s="7" t="s">
        <v>155</v>
      </c>
    </row>
    <row r="35" spans="1:119" s="7" customFormat="1" ht="11.25">
      <c r="A35" s="18" t="s">
        <v>55</v>
      </c>
      <c r="B35" s="19"/>
      <c r="C35" s="19"/>
      <c r="D35" s="19"/>
      <c r="E35" s="19"/>
      <c r="F35" s="19"/>
      <c r="G35" s="19"/>
      <c r="H35" s="20"/>
      <c r="I35" s="11"/>
      <c r="J35" s="21" t="s">
        <v>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14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31">
        <v>0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O35" s="7" t="s">
        <v>156</v>
      </c>
    </row>
    <row r="36" spans="1:119" s="7" customFormat="1" ht="11.25">
      <c r="A36" s="18" t="s">
        <v>57</v>
      </c>
      <c r="B36" s="19"/>
      <c r="C36" s="19"/>
      <c r="D36" s="19"/>
      <c r="E36" s="19"/>
      <c r="F36" s="19"/>
      <c r="G36" s="19"/>
      <c r="H36" s="20"/>
      <c r="I36" s="11"/>
      <c r="J36" s="21" t="s">
        <v>58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14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31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O36" s="7" t="s">
        <v>157</v>
      </c>
    </row>
    <row r="37" spans="1:119" s="7" customFormat="1" ht="11.25">
      <c r="A37" s="23" t="s">
        <v>59</v>
      </c>
      <c r="B37" s="24"/>
      <c r="C37" s="24"/>
      <c r="D37" s="24"/>
      <c r="E37" s="24"/>
      <c r="F37" s="24"/>
      <c r="G37" s="24"/>
      <c r="H37" s="25"/>
      <c r="I37" s="13"/>
      <c r="J37" s="29" t="s">
        <v>60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18" t="s">
        <v>14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31">
        <f>CH38+CH39+CH40+CH41+CH42</f>
        <v>3774.82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O37" s="7" t="s">
        <v>158</v>
      </c>
    </row>
    <row r="38" spans="1:119" s="7" customFormat="1" ht="11.25" customHeight="1">
      <c r="A38" s="18" t="s">
        <v>61</v>
      </c>
      <c r="B38" s="19"/>
      <c r="C38" s="19"/>
      <c r="D38" s="19"/>
      <c r="E38" s="19"/>
      <c r="F38" s="19"/>
      <c r="G38" s="19"/>
      <c r="H38" s="20"/>
      <c r="I38" s="11"/>
      <c r="J38" s="21" t="s">
        <v>62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14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31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O38" s="7" t="s">
        <v>159</v>
      </c>
    </row>
    <row r="39" spans="1:119" s="7" customFormat="1" ht="11.25">
      <c r="A39" s="18" t="s">
        <v>63</v>
      </c>
      <c r="B39" s="19"/>
      <c r="C39" s="19"/>
      <c r="D39" s="19"/>
      <c r="E39" s="19"/>
      <c r="F39" s="19"/>
      <c r="G39" s="19"/>
      <c r="H39" s="20"/>
      <c r="I39" s="11"/>
      <c r="J39" s="21" t="s">
        <v>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14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31">
        <v>0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O39" s="7" t="s">
        <v>160</v>
      </c>
    </row>
    <row r="40" spans="1:119" s="7" customFormat="1" ht="11.25">
      <c r="A40" s="18" t="s">
        <v>65</v>
      </c>
      <c r="B40" s="19"/>
      <c r="C40" s="19"/>
      <c r="D40" s="19"/>
      <c r="E40" s="19"/>
      <c r="F40" s="19"/>
      <c r="G40" s="19"/>
      <c r="H40" s="20"/>
      <c r="I40" s="11"/>
      <c r="J40" s="21" t="s">
        <v>66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14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O40" s="7" t="s">
        <v>161</v>
      </c>
    </row>
    <row r="41" spans="1:119" s="7" customFormat="1" ht="11.25">
      <c r="A41" s="18" t="s">
        <v>67</v>
      </c>
      <c r="B41" s="19"/>
      <c r="C41" s="19"/>
      <c r="D41" s="19"/>
      <c r="E41" s="19"/>
      <c r="F41" s="19"/>
      <c r="G41" s="19"/>
      <c r="H41" s="20"/>
      <c r="I41" s="11"/>
      <c r="J41" s="21" t="s">
        <v>68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14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31">
        <v>0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O41" s="7" t="s">
        <v>162</v>
      </c>
    </row>
    <row r="42" spans="1:119" s="7" customFormat="1" ht="11.25" customHeight="1">
      <c r="A42" s="18" t="s">
        <v>69</v>
      </c>
      <c r="B42" s="19"/>
      <c r="C42" s="19"/>
      <c r="D42" s="19"/>
      <c r="E42" s="19"/>
      <c r="F42" s="19"/>
      <c r="G42" s="19"/>
      <c r="H42" s="20"/>
      <c r="I42" s="11"/>
      <c r="J42" s="21" t="s">
        <v>70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14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31">
        <f>CH43+CH44+CH45+CH46</f>
        <v>3774.82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O42" s="7" t="s">
        <v>163</v>
      </c>
    </row>
    <row r="43" spans="1:119" s="7" customFormat="1" ht="11.25" customHeight="1">
      <c r="A43" s="18" t="s">
        <v>71</v>
      </c>
      <c r="B43" s="19"/>
      <c r="C43" s="19"/>
      <c r="D43" s="19"/>
      <c r="E43" s="19"/>
      <c r="F43" s="19"/>
      <c r="G43" s="19"/>
      <c r="H43" s="20"/>
      <c r="I43" s="11"/>
      <c r="J43" s="21" t="s">
        <v>72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14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31">
        <v>3774.82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O43" s="7" t="s">
        <v>164</v>
      </c>
    </row>
    <row r="44" spans="1:119" s="7" customFormat="1" ht="22.5" customHeight="1">
      <c r="A44" s="18" t="s">
        <v>73</v>
      </c>
      <c r="B44" s="19"/>
      <c r="C44" s="19"/>
      <c r="D44" s="19"/>
      <c r="E44" s="19"/>
      <c r="F44" s="19"/>
      <c r="G44" s="19"/>
      <c r="H44" s="20"/>
      <c r="I44" s="11"/>
      <c r="J44" s="21" t="s">
        <v>74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14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O44" s="7" t="s">
        <v>165</v>
      </c>
    </row>
    <row r="45" spans="1:119" s="7" customFormat="1" ht="11.25" customHeight="1">
      <c r="A45" s="18" t="s">
        <v>75</v>
      </c>
      <c r="B45" s="19"/>
      <c r="C45" s="19"/>
      <c r="D45" s="19"/>
      <c r="E45" s="19"/>
      <c r="F45" s="19"/>
      <c r="G45" s="19"/>
      <c r="H45" s="20"/>
      <c r="I45" s="11"/>
      <c r="J45" s="21" t="s">
        <v>76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14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O45" s="7" t="s">
        <v>166</v>
      </c>
    </row>
    <row r="46" spans="1:119" s="7" customFormat="1" ht="11.25" customHeight="1">
      <c r="A46" s="18" t="s">
        <v>77</v>
      </c>
      <c r="B46" s="19"/>
      <c r="C46" s="19"/>
      <c r="D46" s="19"/>
      <c r="E46" s="19"/>
      <c r="F46" s="19"/>
      <c r="G46" s="19"/>
      <c r="H46" s="20"/>
      <c r="I46" s="11"/>
      <c r="J46" s="21" t="s">
        <v>28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14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O46" s="7" t="s">
        <v>167</v>
      </c>
    </row>
    <row r="47" spans="1:119" s="7" customFormat="1" ht="11.25" customHeight="1">
      <c r="A47" s="23" t="s">
        <v>78</v>
      </c>
      <c r="B47" s="24"/>
      <c r="C47" s="24"/>
      <c r="D47" s="24"/>
      <c r="E47" s="24"/>
      <c r="F47" s="24"/>
      <c r="G47" s="24"/>
      <c r="H47" s="25"/>
      <c r="I47" s="13"/>
      <c r="J47" s="29" t="s">
        <v>79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18" t="s">
        <v>14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31">
        <v>0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O47" s="7" t="s">
        <v>168</v>
      </c>
    </row>
    <row r="48" spans="1:119" s="7" customFormat="1" ht="11.25" customHeight="1">
      <c r="A48" s="23" t="s">
        <v>80</v>
      </c>
      <c r="B48" s="24"/>
      <c r="C48" s="24"/>
      <c r="D48" s="24"/>
      <c r="E48" s="24"/>
      <c r="F48" s="24"/>
      <c r="G48" s="24"/>
      <c r="H48" s="25"/>
      <c r="I48" s="13"/>
      <c r="J48" s="29" t="s">
        <v>81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18" t="s">
        <v>14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31">
        <f>CH49+CH50+CH51+CH52+CH53+CH54</f>
        <v>0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O48" s="7" t="s">
        <v>169</v>
      </c>
    </row>
    <row r="49" spans="1:119" s="7" customFormat="1" ht="11.25" customHeight="1">
      <c r="A49" s="18" t="s">
        <v>82</v>
      </c>
      <c r="B49" s="19"/>
      <c r="C49" s="19"/>
      <c r="D49" s="19"/>
      <c r="E49" s="19"/>
      <c r="F49" s="19"/>
      <c r="G49" s="19"/>
      <c r="H49" s="20"/>
      <c r="I49" s="11"/>
      <c r="J49" s="21" t="s">
        <v>83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14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O49" s="7" t="s">
        <v>170</v>
      </c>
    </row>
    <row r="50" spans="1:119" s="7" customFormat="1" ht="11.25" customHeight="1">
      <c r="A50" s="18" t="s">
        <v>84</v>
      </c>
      <c r="B50" s="19"/>
      <c r="C50" s="19"/>
      <c r="D50" s="19"/>
      <c r="E50" s="19"/>
      <c r="F50" s="19"/>
      <c r="G50" s="19"/>
      <c r="H50" s="20"/>
      <c r="I50" s="11"/>
      <c r="J50" s="21" t="s">
        <v>85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14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O50" s="7" t="s">
        <v>171</v>
      </c>
    </row>
    <row r="51" spans="1:119" s="7" customFormat="1" ht="11.25" customHeight="1">
      <c r="A51" s="18" t="s">
        <v>86</v>
      </c>
      <c r="B51" s="19"/>
      <c r="C51" s="19"/>
      <c r="D51" s="19"/>
      <c r="E51" s="19"/>
      <c r="F51" s="19"/>
      <c r="G51" s="19"/>
      <c r="H51" s="20"/>
      <c r="I51" s="11"/>
      <c r="J51" s="21" t="s">
        <v>87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14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31">
        <v>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O51" s="7" t="s">
        <v>172</v>
      </c>
    </row>
    <row r="52" spans="1:119" s="7" customFormat="1" ht="11.25" customHeight="1">
      <c r="A52" s="18" t="s">
        <v>88</v>
      </c>
      <c r="B52" s="19"/>
      <c r="C52" s="19"/>
      <c r="D52" s="19"/>
      <c r="E52" s="19"/>
      <c r="F52" s="19"/>
      <c r="G52" s="19"/>
      <c r="H52" s="20"/>
      <c r="I52" s="11"/>
      <c r="J52" s="21" t="s">
        <v>89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14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31">
        <v>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O52" s="7" t="s">
        <v>173</v>
      </c>
    </row>
    <row r="53" spans="1:119" s="7" customFormat="1" ht="11.25" customHeight="1">
      <c r="A53" s="18" t="s">
        <v>90</v>
      </c>
      <c r="B53" s="19"/>
      <c r="C53" s="19"/>
      <c r="D53" s="19"/>
      <c r="E53" s="19"/>
      <c r="F53" s="19"/>
      <c r="G53" s="19"/>
      <c r="H53" s="20"/>
      <c r="I53" s="11"/>
      <c r="J53" s="21" t="s">
        <v>91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14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31">
        <v>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  <c r="DO53" s="7" t="s">
        <v>174</v>
      </c>
    </row>
    <row r="54" spans="1:119" s="7" customFormat="1" ht="11.25" customHeight="1">
      <c r="A54" s="18" t="s">
        <v>92</v>
      </c>
      <c r="B54" s="19"/>
      <c r="C54" s="19"/>
      <c r="D54" s="19"/>
      <c r="E54" s="19"/>
      <c r="F54" s="19"/>
      <c r="G54" s="19"/>
      <c r="H54" s="20"/>
      <c r="I54" s="11"/>
      <c r="J54" s="21" t="s">
        <v>28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14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31">
        <v>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  <c r="DO54" s="7" t="s">
        <v>175</v>
      </c>
    </row>
    <row r="55" spans="1:119" s="7" customFormat="1" ht="11.25" customHeight="1">
      <c r="A55" s="23">
        <v>2</v>
      </c>
      <c r="B55" s="24"/>
      <c r="C55" s="24"/>
      <c r="D55" s="24"/>
      <c r="E55" s="24"/>
      <c r="F55" s="24"/>
      <c r="G55" s="24"/>
      <c r="H55" s="25"/>
      <c r="I55" s="13"/>
      <c r="J55" s="29" t="s">
        <v>93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18" t="s">
        <v>14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31">
        <v>36150.92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  <c r="DO55" s="7" t="s">
        <v>176</v>
      </c>
    </row>
    <row r="56" spans="1:119" s="7" customFormat="1" ht="11.25" customHeight="1">
      <c r="A56" s="23">
        <v>3</v>
      </c>
      <c r="B56" s="24"/>
      <c r="C56" s="24"/>
      <c r="D56" s="24"/>
      <c r="E56" s="24"/>
      <c r="F56" s="24"/>
      <c r="G56" s="24"/>
      <c r="H56" s="25"/>
      <c r="I56" s="13"/>
      <c r="J56" s="29" t="s">
        <v>2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18" t="s">
        <v>14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31">
        <f>CH57+CH58+CH59+CH60+CH61</f>
        <v>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  <c r="DO56" s="7" t="s">
        <v>177</v>
      </c>
    </row>
    <row r="57" spans="1:119" s="7" customFormat="1" ht="11.25" customHeight="1">
      <c r="A57" s="18" t="s">
        <v>94</v>
      </c>
      <c r="B57" s="19"/>
      <c r="C57" s="19"/>
      <c r="D57" s="19"/>
      <c r="E57" s="19"/>
      <c r="F57" s="19"/>
      <c r="G57" s="19"/>
      <c r="H57" s="20"/>
      <c r="I57" s="11"/>
      <c r="J57" s="21" t="s">
        <v>95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14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  <c r="DO57" s="7" t="s">
        <v>178</v>
      </c>
    </row>
    <row r="58" spans="1:119" s="7" customFormat="1" ht="11.25" customHeight="1">
      <c r="A58" s="18" t="s">
        <v>96</v>
      </c>
      <c r="B58" s="19"/>
      <c r="C58" s="19"/>
      <c r="D58" s="19"/>
      <c r="E58" s="19"/>
      <c r="F58" s="19"/>
      <c r="G58" s="19"/>
      <c r="H58" s="20"/>
      <c r="I58" s="11"/>
      <c r="J58" s="21" t="s">
        <v>97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14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31">
        <v>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  <c r="DO58" s="7" t="s">
        <v>179</v>
      </c>
    </row>
    <row r="59" spans="1:119" s="7" customFormat="1" ht="11.25">
      <c r="A59" s="18" t="s">
        <v>98</v>
      </c>
      <c r="B59" s="19"/>
      <c r="C59" s="19"/>
      <c r="D59" s="19"/>
      <c r="E59" s="19"/>
      <c r="F59" s="19"/>
      <c r="G59" s="19"/>
      <c r="H59" s="20"/>
      <c r="I59" s="11"/>
      <c r="J59" s="21" t="s">
        <v>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14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  <c r="DO59" s="7" t="s">
        <v>180</v>
      </c>
    </row>
    <row r="60" spans="1:119" s="7" customFormat="1" ht="11.25">
      <c r="A60" s="18" t="s">
        <v>100</v>
      </c>
      <c r="B60" s="19"/>
      <c r="C60" s="19"/>
      <c r="D60" s="19"/>
      <c r="E60" s="19"/>
      <c r="F60" s="19"/>
      <c r="G60" s="19"/>
      <c r="H60" s="20"/>
      <c r="I60" s="11"/>
      <c r="J60" s="21" t="s">
        <v>101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14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O60" s="7" t="s">
        <v>181</v>
      </c>
    </row>
    <row r="61" spans="1:119" s="7" customFormat="1" ht="11.25">
      <c r="A61" s="18" t="s">
        <v>102</v>
      </c>
      <c r="B61" s="19"/>
      <c r="C61" s="19"/>
      <c r="D61" s="19"/>
      <c r="E61" s="19"/>
      <c r="F61" s="19"/>
      <c r="G61" s="19"/>
      <c r="H61" s="20"/>
      <c r="I61" s="11"/>
      <c r="J61" s="21" t="s">
        <v>103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14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  <c r="DO61" s="7" t="s">
        <v>182</v>
      </c>
    </row>
    <row r="62" spans="1:119" s="7" customFormat="1" ht="11.25">
      <c r="A62" s="23">
        <v>4</v>
      </c>
      <c r="B62" s="24"/>
      <c r="C62" s="24"/>
      <c r="D62" s="24"/>
      <c r="E62" s="24"/>
      <c r="F62" s="24"/>
      <c r="G62" s="24"/>
      <c r="H62" s="25"/>
      <c r="I62" s="13"/>
      <c r="J62" s="29" t="s">
        <v>104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18" t="s">
        <v>14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  <c r="DO62" s="7" t="s">
        <v>183</v>
      </c>
    </row>
    <row r="63" spans="1:119" s="7" customFormat="1" ht="11.25">
      <c r="A63" s="23" t="s">
        <v>105</v>
      </c>
      <c r="B63" s="24"/>
      <c r="C63" s="24"/>
      <c r="D63" s="24"/>
      <c r="E63" s="24"/>
      <c r="F63" s="24"/>
      <c r="G63" s="24"/>
      <c r="H63" s="25"/>
      <c r="I63" s="13"/>
      <c r="J63" s="29" t="s">
        <v>106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18" t="s">
        <v>14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  <c r="DO63" s="7" t="s">
        <v>184</v>
      </c>
    </row>
    <row r="64" spans="1:119" s="7" customFormat="1" ht="11.25">
      <c r="A64" s="18" t="s">
        <v>107</v>
      </c>
      <c r="B64" s="19"/>
      <c r="C64" s="19"/>
      <c r="D64" s="19"/>
      <c r="E64" s="19"/>
      <c r="F64" s="19"/>
      <c r="G64" s="19"/>
      <c r="H64" s="20"/>
      <c r="I64" s="11"/>
      <c r="J64" s="21" t="s">
        <v>108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14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O64" s="7" t="s">
        <v>185</v>
      </c>
    </row>
    <row r="65" spans="1:119" s="7" customFormat="1" ht="11.25">
      <c r="A65" s="18" t="s">
        <v>109</v>
      </c>
      <c r="B65" s="19"/>
      <c r="C65" s="19"/>
      <c r="D65" s="19"/>
      <c r="E65" s="19"/>
      <c r="F65" s="19"/>
      <c r="G65" s="19"/>
      <c r="H65" s="20"/>
      <c r="I65" s="11"/>
      <c r="J65" s="21" t="s">
        <v>110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14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31"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  <c r="DO65" s="7" t="s">
        <v>186</v>
      </c>
    </row>
    <row r="66" spans="1:119" s="7" customFormat="1" ht="11.25">
      <c r="A66" s="18" t="s">
        <v>111</v>
      </c>
      <c r="B66" s="19"/>
      <c r="C66" s="19"/>
      <c r="D66" s="19"/>
      <c r="E66" s="19"/>
      <c r="F66" s="19"/>
      <c r="G66" s="19"/>
      <c r="H66" s="20"/>
      <c r="I66" s="11"/>
      <c r="J66" s="21" t="s">
        <v>112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14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1"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  <c r="DO66" s="7" t="s">
        <v>187</v>
      </c>
    </row>
    <row r="67" spans="1:119" s="7" customFormat="1" ht="22.5" customHeight="1">
      <c r="A67" s="18" t="s">
        <v>113</v>
      </c>
      <c r="B67" s="19"/>
      <c r="C67" s="19"/>
      <c r="D67" s="19"/>
      <c r="E67" s="19"/>
      <c r="F67" s="19"/>
      <c r="G67" s="19"/>
      <c r="H67" s="20"/>
      <c r="I67" s="11"/>
      <c r="J67" s="21" t="s">
        <v>114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2"/>
      <c r="BX67" s="18" t="s">
        <v>14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31">
        <v>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19" s="7" customFormat="1" ht="11.25">
      <c r="A68" s="23" t="s">
        <v>115</v>
      </c>
      <c r="B68" s="24"/>
      <c r="C68" s="24"/>
      <c r="D68" s="24"/>
      <c r="E68" s="24"/>
      <c r="F68" s="24"/>
      <c r="G68" s="24"/>
      <c r="H68" s="25"/>
      <c r="I68" s="13"/>
      <c r="J68" s="29" t="s">
        <v>116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8" t="s">
        <v>14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1">
        <v>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  <c r="DO68" s="7" t="s">
        <v>188</v>
      </c>
    </row>
    <row r="69" spans="1:119" s="7" customFormat="1" ht="11.25">
      <c r="A69" s="23">
        <v>5</v>
      </c>
      <c r="B69" s="24"/>
      <c r="C69" s="24"/>
      <c r="D69" s="24"/>
      <c r="E69" s="24"/>
      <c r="F69" s="24"/>
      <c r="G69" s="24"/>
      <c r="H69" s="25"/>
      <c r="I69" s="13"/>
      <c r="J69" s="29" t="s">
        <v>117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8" t="s">
        <v>14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1">
        <f>CH14-CH55+CH56+CH68</f>
        <v>4729.7100000000064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O69" s="7" t="s">
        <v>189</v>
      </c>
    </row>
    <row r="70" spans="1:119" s="7" customFormat="1" ht="11.25">
      <c r="A70" s="23" t="s">
        <v>118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19" s="7" customFormat="1" ht="11.25" customHeight="1">
      <c r="A71" s="18">
        <v>1</v>
      </c>
      <c r="B71" s="19"/>
      <c r="C71" s="19"/>
      <c r="D71" s="19"/>
      <c r="E71" s="19"/>
      <c r="F71" s="19"/>
      <c r="G71" s="19"/>
      <c r="H71" s="20"/>
      <c r="I71" s="11"/>
      <c r="J71" s="21" t="s">
        <v>119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120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1">
        <v>3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3"/>
      <c r="DO71" s="7" t="s">
        <v>190</v>
      </c>
    </row>
    <row r="72" spans="1:119" s="7" customFormat="1" ht="11.25">
      <c r="A72" s="18">
        <v>2</v>
      </c>
      <c r="B72" s="19"/>
      <c r="C72" s="19"/>
      <c r="D72" s="19"/>
      <c r="E72" s="19"/>
      <c r="F72" s="19"/>
      <c r="G72" s="19"/>
      <c r="H72" s="20"/>
      <c r="I72" s="11"/>
      <c r="J72" s="21" t="s">
        <v>121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122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31">
        <v>70.87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3"/>
      <c r="DO72" s="7" t="s">
        <v>191</v>
      </c>
    </row>
    <row r="73" spans="1:119" s="7" customFormat="1" ht="11.25">
      <c r="A73" s="18">
        <v>3</v>
      </c>
      <c r="B73" s="19"/>
      <c r="C73" s="19"/>
      <c r="D73" s="19"/>
      <c r="E73" s="19"/>
      <c r="F73" s="19"/>
      <c r="G73" s="19"/>
      <c r="H73" s="20"/>
      <c r="I73" s="11"/>
      <c r="J73" s="21" t="s">
        <v>123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124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>
        <v>0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  <row r="74" spans="1:119" s="7" customFormat="1" ht="11.25">
      <c r="A74" s="18">
        <v>4</v>
      </c>
      <c r="B74" s="19"/>
      <c r="C74" s="19"/>
      <c r="D74" s="19"/>
      <c r="E74" s="19"/>
      <c r="F74" s="19"/>
      <c r="G74" s="19"/>
      <c r="H74" s="20"/>
      <c r="I74" s="11"/>
      <c r="J74" s="21" t="s">
        <v>125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2"/>
      <c r="BX74" s="18" t="s">
        <v>126</v>
      </c>
      <c r="BY74" s="19"/>
      <c r="BZ74" s="19"/>
      <c r="CA74" s="19"/>
      <c r="CB74" s="19"/>
      <c r="CC74" s="19"/>
      <c r="CD74" s="19"/>
      <c r="CE74" s="19"/>
      <c r="CF74" s="19"/>
      <c r="CG74" s="20"/>
      <c r="CH74" s="18">
        <v>0</v>
      </c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20"/>
    </row>
    <row r="76" spans="1:119">
      <c r="A76" s="2"/>
    </row>
  </sheetData>
  <mergeCells count="254"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Белоярский</vt:lpstr>
      <vt:lpstr>Березовский</vt:lpstr>
      <vt:lpstr>Нефтеюганский</vt:lpstr>
      <vt:lpstr>Нижневартовский</vt:lpstr>
      <vt:lpstr>Октябрьский</vt:lpstr>
      <vt:lpstr>Советский</vt:lpstr>
      <vt:lpstr>Югорск</vt:lpstr>
      <vt:lpstr>Сургутский</vt:lpstr>
      <vt:lpstr>Ханты-Мансийский</vt:lpstr>
      <vt:lpstr>Белоярский!Print_AreaFix_1Fix_1Fix_1Fix_1Fix_1Fix_1Fix_1</vt:lpstr>
      <vt:lpstr>Березовский!Print_AreaFix_2Fix_2Fix_2Fix_2Fix_2Fix_2Fix_2</vt:lpstr>
      <vt:lpstr>Нефтеюганский!Print_AreaFix_3Fix_3Fix_3Fix_3Fix_3Fix_3Fix_3</vt:lpstr>
      <vt:lpstr>Октябрьский!Print_AreaFix_4Fix_4Fix_4Fix_4Fix_4Fix_4Fix_4</vt:lpstr>
      <vt:lpstr>Советский!Print_AreaFix_5Fix_5Fix_5Fix_5Fix_5Fix_5Fix_5</vt:lpstr>
      <vt:lpstr>Нижневартовский!Print_AreaFix_6Fix_6Fix_6Fix_6Fix_6Fix_6Fix_6</vt:lpstr>
      <vt:lpstr>Сургутский!Print_AreaFix_7Fix_7Fix_6Fix_6Fix_6Fix_6Fix_6</vt:lpstr>
      <vt:lpstr>'Ханты-Мансийский'!Print_AreaFix_8Fix_8Fix_7Fix_7Fix_7Fix_7Fix_7</vt:lpstr>
      <vt:lpstr>Югорск!Print_AreaFix_9Fix_9Fix_8Fix_8Fix_8Fix_8Fix_8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2022-12-06T03:28:48Z</dcterms:modified>
</cp:coreProperties>
</file>